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3\Revize a technické prohlídky určeného technického zařízení SEE 2023 – 2024\"/>
    </mc:Choice>
  </mc:AlternateContent>
  <bookViews>
    <workbookView xWindow="0" yWindow="0" windowWidth="0" windowHeight="0"/>
  </bookViews>
  <sheets>
    <sheet name="Rekapitulace stavby" sheetId="1" r:id="rId1"/>
    <sheet name="1 - ÚOŽI" sheetId="2" r:id="rId2"/>
    <sheet name="2 - VON" sheetId="3" r:id="rId3"/>
    <sheet name="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ÚOŽI'!$C$79:$K$108</definedName>
    <definedName name="_xlnm.Print_Area" localSheetId="1">'1 - ÚOŽI'!$C$4:$J$39,'1 - ÚOŽI'!$C$45:$J$61,'1 - ÚOŽI'!$C$67:$K$108</definedName>
    <definedName name="_xlnm.Print_Titles" localSheetId="1">'1 - ÚOŽI'!$79:$79</definedName>
    <definedName name="_xlnm._FilterDatabase" localSheetId="2" hidden="1">'2 - VON'!$C$79:$K$85</definedName>
    <definedName name="_xlnm.Print_Area" localSheetId="2">'2 - VON'!$C$4:$J$39,'2 - VON'!$C$45:$J$61,'2 - VON'!$C$67:$K$85</definedName>
    <definedName name="_xlnm.Print_Titles" localSheetId="2">'2 - VON'!$79:$79</definedName>
    <definedName name="_xlnm._FilterDatabase" localSheetId="3" hidden="1">'3 - VRN'!$C$81:$K$89</definedName>
    <definedName name="_xlnm.Print_Area" localSheetId="3">'3 - VRN'!$C$4:$J$39,'3 - VRN'!$C$45:$J$63,'3 - VRN'!$C$69:$K$89</definedName>
    <definedName name="_xlnm.Print_Titles" localSheetId="3">'3 - VRN'!$81:$81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T87"/>
  <c r="R88"/>
  <c r="R87"/>
  <c r="P88"/>
  <c r="P87"/>
  <c r="BI85"/>
  <c r="BH85"/>
  <c r="BG85"/>
  <c r="BF85"/>
  <c r="T85"/>
  <c r="T84"/>
  <c r="T83"/>
  <c r="T82"/>
  <c r="R85"/>
  <c r="R84"/>
  <c r="R83"/>
  <c r="R82"/>
  <c r="P85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3" r="J37"/>
  <c r="J36"/>
  <c i="1" r="AY56"/>
  <c i="3" r="J35"/>
  <c i="1" r="AX56"/>
  <c i="3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2" r="J37"/>
  <c r="J36"/>
  <c i="1" r="AY55"/>
  <c i="2" r="J35"/>
  <c i="1" r="AX55"/>
  <c i="2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2" r="BK98"/>
  <c r="BK84"/>
  <c r="J96"/>
  <c i="3" r="BK83"/>
  <c i="2" r="BK101"/>
  <c r="BK91"/>
  <c r="BK85"/>
  <c r="BK92"/>
  <c r="BK97"/>
  <c r="BK99"/>
  <c r="BK102"/>
  <c i="3" r="J85"/>
  <c i="2" r="J84"/>
  <c i="3" r="J84"/>
  <c i="2" r="BK83"/>
  <c r="BK106"/>
  <c r="J106"/>
  <c i="4" r="BK85"/>
  <c i="2" r="J86"/>
  <c r="J103"/>
  <c i="4" r="F34"/>
  <c i="1" r="BA57"/>
  <c i="2" r="J89"/>
  <c i="3" r="BK84"/>
  <c i="2" r="BK89"/>
  <c i="3" r="J83"/>
  <c i="2" r="BK108"/>
  <c r="J87"/>
  <c r="J105"/>
  <c i="4" r="BK88"/>
  <c i="2" r="J94"/>
  <c r="J101"/>
  <c r="J100"/>
  <c r="J83"/>
  <c r="BK96"/>
  <c r="J88"/>
  <c r="J92"/>
  <c r="J91"/>
  <c r="BK94"/>
  <c i="3" r="BK85"/>
  <c i="2" r="BK103"/>
  <c r="BK95"/>
  <c r="BK90"/>
  <c i="4" r="J85"/>
  <c i="2" r="J82"/>
  <c r="BK100"/>
  <c r="J98"/>
  <c r="BK105"/>
  <c i="3" r="J82"/>
  <c i="2" r="J93"/>
  <c i="4" r="J88"/>
  <c i="2" r="J102"/>
  <c r="BK86"/>
  <c r="BK104"/>
  <c r="J90"/>
  <c r="J97"/>
  <c r="J99"/>
  <c r="J108"/>
  <c r="J104"/>
  <c r="BK88"/>
  <c r="J95"/>
  <c r="BK93"/>
  <c r="BK107"/>
  <c i="3" r="BK82"/>
  <c i="2" r="J85"/>
  <c i="1" r="AS54"/>
  <c i="2" r="BK87"/>
  <c r="BK82"/>
  <c r="J107"/>
  <c i="4" l="1" r="P83"/>
  <c r="P82"/>
  <c i="1" r="AU57"/>
  <c i="2" r="T81"/>
  <c r="T80"/>
  <c i="3" r="BK81"/>
  <c r="BK80"/>
  <c r="J80"/>
  <c r="J59"/>
  <c i="2" r="P81"/>
  <c r="P80"/>
  <c i="1" r="AU55"/>
  <c i="3" r="P81"/>
  <c r="P80"/>
  <c i="1" r="AU56"/>
  <c i="3" r="T81"/>
  <c r="T80"/>
  <c i="2" r="R81"/>
  <c r="R80"/>
  <c i="3" r="R81"/>
  <c r="R80"/>
  <c i="2" r="BK81"/>
  <c r="BK80"/>
  <c r="J80"/>
  <c r="J59"/>
  <c i="4" r="BK84"/>
  <c r="J84"/>
  <c r="J61"/>
  <c r="BK87"/>
  <c r="J87"/>
  <c r="J62"/>
  <c r="J76"/>
  <c i="3" r="J81"/>
  <c r="J60"/>
  <c i="4" r="F55"/>
  <c r="E72"/>
  <c r="BE88"/>
  <c r="BE85"/>
  <c i="2" r="J81"/>
  <c r="J60"/>
  <c i="3" r="E48"/>
  <c r="J74"/>
  <c r="BE85"/>
  <c r="BE83"/>
  <c r="BE84"/>
  <c r="F77"/>
  <c r="BE82"/>
  <c i="2" r="BE92"/>
  <c r="BE99"/>
  <c r="BE100"/>
  <c r="BE108"/>
  <c r="J52"/>
  <c r="F77"/>
  <c r="BE85"/>
  <c r="BE105"/>
  <c r="BE94"/>
  <c r="BE107"/>
  <c r="BE86"/>
  <c r="BE88"/>
  <c r="BE97"/>
  <c r="BE101"/>
  <c r="BE106"/>
  <c r="BE96"/>
  <c r="BE98"/>
  <c r="E48"/>
  <c r="BE84"/>
  <c r="BE90"/>
  <c r="BE95"/>
  <c r="BE89"/>
  <c r="BE93"/>
  <c r="BE91"/>
  <c r="BE104"/>
  <c r="BE87"/>
  <c r="BE82"/>
  <c r="BE83"/>
  <c r="BE102"/>
  <c r="BE103"/>
  <c r="F35"/>
  <c i="1" r="BB55"/>
  <c i="4" r="F36"/>
  <c i="1" r="BC57"/>
  <c i="3" r="F34"/>
  <c i="1" r="BA56"/>
  <c i="2" r="J34"/>
  <c i="1" r="AW55"/>
  <c i="2" r="F37"/>
  <c i="1" r="BD55"/>
  <c i="3" r="F35"/>
  <c i="1" r="BB56"/>
  <c i="3" r="J30"/>
  <c r="F36"/>
  <c i="1" r="BC56"/>
  <c i="2" r="J30"/>
  <c r="F36"/>
  <c i="1" r="BC55"/>
  <c i="2" r="F34"/>
  <c i="1" r="BA55"/>
  <c i="4" r="J34"/>
  <c i="1" r="AW57"/>
  <c i="4" r="F37"/>
  <c i="1" r="BD57"/>
  <c i="3" r="F37"/>
  <c i="1" r="BD56"/>
  <c i="4" r="F35"/>
  <c i="1" r="BB57"/>
  <c i="3" r="J34"/>
  <c i="1" r="AW56"/>
  <c i="4" l="1" r="BK83"/>
  <c r="BK82"/>
  <c r="J82"/>
  <c r="J59"/>
  <c i="1" r="AG56"/>
  <c r="AG55"/>
  <c i="2" r="J33"/>
  <c i="1" r="AV55"/>
  <c r="AT55"/>
  <c r="AN55"/>
  <c r="AU54"/>
  <c r="BB54"/>
  <c r="AX54"/>
  <c r="BC54"/>
  <c r="W32"/>
  <c r="BA54"/>
  <c r="W30"/>
  <c i="2" r="F33"/>
  <c i="1" r="AZ55"/>
  <c i="4" r="J33"/>
  <c i="1" r="AV57"/>
  <c r="AT57"/>
  <c i="3" r="F33"/>
  <c i="1" r="AZ56"/>
  <c i="4" r="F33"/>
  <c i="1" r="AZ57"/>
  <c r="BD54"/>
  <c r="W33"/>
  <c i="3" r="J33"/>
  <c i="1" r="AV56"/>
  <c r="AT56"/>
  <c r="AN56"/>
  <c i="4" l="1" r="J83"/>
  <c r="J60"/>
  <c i="3" r="J39"/>
  <c i="2" r="J39"/>
  <c i="1" r="AY54"/>
  <c r="AZ54"/>
  <c r="W29"/>
  <c i="4" r="J30"/>
  <c i="1" r="AG57"/>
  <c r="AG54"/>
  <c r="AK26"/>
  <c r="W31"/>
  <c r="AW54"/>
  <c r="AK30"/>
  <c i="4" l="1" r="J39"/>
  <c i="1"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<sst xmlns="http://schemas.openxmlformats.org/spreadsheetml/2006/main">
  <si>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</si>
  <si>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</si>
  <si>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</si>
  <si>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</si>
  <si>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</si>
  <si>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{30b1ec02-ed4b-4a61-8171-d80fac4443a6}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</si>
  <si>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</si>
  <si>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</si>
  <si>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</si>
  <si>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</si>
  <si>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</si>
  <si>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</si>
  <si>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</si>
  <si>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</si>
  <si>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</si>
  <si>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</si>
  <si>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</si>
  <si>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Revize a technické prohlídky určeného technického zařízení SEE 2023 - 2024</t>
  </si>
  <si>
    <t>KSO:</t>
  </si>
  <si>
    <t/>
  </si>
  <si>
    <t>CC-CZ:</t>
  </si>
  <si>
    <t>Místo:</t>
  </si>
  <si>
    <t xml:space="preserve"> </t>
  </si>
  <si>
    <t>Datum:</t>
  </si>
  <si>
    <t>3. 10. 2023</t>
  </si>
  <si>
    <t>Zadavatel:</t>
  </si>
  <si>
    <t>IČ:</t>
  </si>
  <si>
    <t>70994234</t>
  </si>
  <si>
    <t>SŽ, s.o. Přednosta SEE Praha</t>
  </si>
  <si>
    <t>DIČ:</t>
  </si>
  <si>
    <t>CZ70994234</t>
  </si>
  <si>
    <t>Uchazeč:</t>
  </si>
  <si>
    <t>Vyplň údaj</t>
  </si>
  <si>
    <t>Projektant:</t>
  </si>
  <si>
    <t>SŽ, s.o. SEE Praha</t>
  </si>
  <si>
    <t>True</t>
  </si>
  <si>
    <t>Zpracovatel:</t>
  </si>
  <si>
    <t>Poznámka:</t>
  </si>
  <si>
    <t xml:space="preserve">Soupis prací je sestaven s využitím Cenové soustavy ÚRS a ÚOŽI.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</si>
  <si>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</si>
  <si>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</si>
  <si>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</si>
  <si>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</si>
  <si>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</si>
  <si>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</si>
  <si>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</si>
  <si>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</si>
  <si>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</si>
  <si>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</si>
  <si>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</si>
  <si>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</si>
  <si>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</si>
  <si>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</si>
  <si>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</si>
  <si>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</si>
  <si>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</si>
  <si>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</si>
  <si>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</si>
  <si>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</si>
  <si>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</si>
  <si>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</si>
  <si>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</si>
  <si>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</si>
  <si>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</si>
  <si>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</si>
  <si>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</si>
  <si>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</si>
  <si>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</si>
  <si>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</si>
  <si>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</si>
  <si>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</si>
  <si>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</si>
  <si>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</si>
  <si>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</si>
  <si>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</si>
  <si>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</si>
  <si>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</si>
  <si>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</si>
  <si>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</si>
  <si>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ÚOŽI</t>
  </si>
  <si>
    <t>STA</t>
  </si>
  <si>
    <t>{b51e1530-b3f2-420e-83c2-c28fce4d1151}</t>
  </si>
  <si>
    <t>2</t>
  </si>
  <si>
    <t>VON</t>
  </si>
  <si>
    <t>{ccefc69b-b614-41d7-a813-d19877af1b97}</t>
  </si>
  <si>
    <t>3</t>
  </si>
  <si>
    <t>VRN</t>
  </si>
  <si>
    <t>{01655a4d-3061-4cee-866e-be63dd9f0bd6}</t>
  </si>
  <si>
    <t>KRYCÍ LIST SOUPISU PRACÍ</t>
  </si>
  <si>
    <t>Objekt:</t>
  </si>
  <si>
    <t>1 -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</si>
  <si>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</si>
  <si>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</si>
  <si>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</si>
  <si>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</si>
  <si>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</si>
  <si>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</si>
  <si>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</si>
  <si>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</si>
  <si>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</si>
  <si>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</si>
  <si>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</si>
  <si>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</si>
  <si>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</si>
  <si>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</si>
  <si>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</si>
  <si>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</si>
  <si>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</si>
  <si>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</si>
  <si>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</si>
  <si>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</si>
  <si>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</si>
  <si>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</si>
  <si>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</si>
  <si>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7499252532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</si>
  <si>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</si>
  <si>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</si>
  <si>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2023</t>
  </si>
  <si>
    <t>512</t>
  </si>
  <si>
    <t>-1959012472</t>
  </si>
  <si>
    <t>7499252534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</si>
  <si>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</si>
  <si>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-82637261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</si>
  <si>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</si>
  <si>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</si>
  <si>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-755211604</t>
  </si>
  <si>
    <t>2118082654</t>
  </si>
  <si>
    <t>5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</si>
  <si>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</si>
  <si>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</si>
  <si>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994738848</t>
  </si>
  <si>
    <t>6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</si>
  <si>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</si>
  <si>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</si>
  <si>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-1950628311</t>
  </si>
  <si>
    <t>7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</si>
  <si>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</si>
  <si>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</si>
  <si>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-213934516</t>
  </si>
  <si>
    <t>8</t>
  </si>
  <si>
    <t>7499252574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</si>
  <si>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</si>
  <si>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1391266039</t>
  </si>
  <si>
    <t>9</t>
  </si>
  <si>
    <t>7499252578</t>
  </si>
  <si>
    <t>Vyhotovení pravidelné revizní zprávy pro vnitřní rozvody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</si>
  <si>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1171982802</t>
  </si>
  <si>
    <t>10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</si>
  <si>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</si>
  <si>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</si>
  <si>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-1113821399</t>
  </si>
  <si>
    <t>11</t>
  </si>
  <si>
    <t>-17007007</t>
  </si>
  <si>
    <t>12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</si>
  <si>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</si>
  <si>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</si>
  <si>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272238206</t>
  </si>
  <si>
    <t>13</t>
  </si>
  <si>
    <t>7499252624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</si>
  <si>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</si>
  <si>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</si>
  <si>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-100965344</t>
  </si>
  <si>
    <t>14</t>
  </si>
  <si>
    <t>7499252634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</si>
  <si>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</si>
  <si>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-340417791</t>
  </si>
  <si>
    <t>7499252636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</si>
  <si>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</si>
  <si>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-1788902912</t>
  </si>
  <si>
    <t>16</t>
  </si>
  <si>
    <t>7499252708</t>
  </si>
  <si>
    <t>Vyhotovení pravidelné revizní zprávy pro jednotlivé technologie rozvody NN a osvětlení v železniční stanici do 20 NPP - celková prohlídka zařízení včetně měření, zkoušek zařízení tohoto provozního souboru nebo stavebního objektu revizním technikem na zařízení podle požadavku ČSN, včetně hodnocení a vyhotovení celkové revizní zprávy</t>
  </si>
  <si>
    <t>-1443086587</t>
  </si>
  <si>
    <t>17</t>
  </si>
  <si>
    <t>7499252736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</si>
  <si>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</si>
  <si>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1059377628</t>
  </si>
  <si>
    <t>18</t>
  </si>
  <si>
    <t>7499252738</t>
  </si>
  <si>
    <t>Vyhotovení pravidelné revizní zprávy pro jednotlivé technologie STS 6 kV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</si>
  <si>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1540639361</t>
  </si>
  <si>
    <t>19</t>
  </si>
  <si>
    <t>7499253540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</si>
  <si>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</si>
  <si>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1306210442</t>
  </si>
  <si>
    <t>20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</si>
  <si>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</si>
  <si>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</si>
  <si>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1016472786</t>
  </si>
  <si>
    <t>7499253552</t>
  </si>
  <si>
    <t>Provedení prohlídky a zkoušky v provozu (§ 48) transformovny trakční spínací stanice jedno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</si>
  <si>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723049863</t>
  </si>
  <si>
    <t>22</t>
  </si>
  <si>
    <t>7499151110</t>
  </si>
  <si>
    <t>Montáž bezpečnostní tabulky výstražné nebo označovací</t>
  </si>
  <si>
    <t>-1601926677</t>
  </si>
  <si>
    <t>23</t>
  </si>
  <si>
    <t>M</t>
  </si>
  <si>
    <t>7499100325</t>
  </si>
  <si>
    <t>Ochranné prostředky a pracovní pomůcky Bezpečnostní tabulky Jednopólové schéma zařízení, nástěnné</t>
  </si>
  <si>
    <t>474768010</t>
  </si>
  <si>
    <t>24</t>
  </si>
  <si>
    <t>7499253570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</si>
  <si>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</si>
  <si>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-630345295</t>
  </si>
  <si>
    <t>25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</si>
  <si>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</si>
  <si>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</si>
  <si>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-2057695852</t>
  </si>
  <si>
    <t>26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</si>
  <si>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</si>
  <si>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</si>
  <si>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-1927783303</t>
  </si>
  <si>
    <t>27</t>
  </si>
  <si>
    <t>7499751050</t>
  </si>
  <si>
    <t>Dokončovací práce manipulace na zařízeních prováděné provozovatelem - manipulace nutné pro další práce zhotovitele na technologickém souboru</t>
  </si>
  <si>
    <t>1866415380</t>
  </si>
  <si>
    <t>2 - VON</t>
  </si>
  <si>
    <t>VRN - Vedlejší rozpočtové náklady</t>
  </si>
  <si>
    <t>Vedlejší rozpočtové náklady</t>
  </si>
  <si>
    <t>032104001</t>
  </si>
  <si>
    <t>Územní vlivy práce na těžce přístupných místech</t>
  </si>
  <si>
    <t>%</t>
  </si>
  <si>
    <t>-752124244</t>
  </si>
  <si>
    <t>033121001</t>
  </si>
  <si>
    <t>Provozní vlivy Rušení prací železničním provozem širá trať nebo dopravny s kolejovým rozvětvením s počtem vlaků za směnu 8,5 hod. do 25</t>
  </si>
  <si>
    <t>-1046058008</t>
  </si>
  <si>
    <t>033121011</t>
  </si>
  <si>
    <t>Provozní vlivy Rušení prací železničním provozem širá trať nebo dopravny s kolejovým rozvětvením s počtem vlaků za směnu 8,5 hod. přes 25 do 50</t>
  </si>
  <si>
    <t>940419636</t>
  </si>
  <si>
    <t>033121021</t>
  </si>
  <si>
    <t>Provozní vlivy Rušení prací železničním provozem širá trať nebo dopravny s kolejovým rozvětvením s počtem vlaků za směnu 8,5 hod. přes 50 do 100</t>
  </si>
  <si>
    <t>1662612529</t>
  </si>
  <si>
    <t>3 - VRN</t>
  </si>
  <si>
    <t xml:space="preserve">    VRN7 - Provozní vlivy</t>
  </si>
  <si>
    <t xml:space="preserve">    VRN8 - Přesun stavebních kapacit</t>
  </si>
  <si>
    <t>VRN7</t>
  </si>
  <si>
    <t>Provozní vlivy</t>
  </si>
  <si>
    <t>075103000</t>
  </si>
  <si>
    <t>Ochranná pásma elektrického vedení</t>
  </si>
  <si>
    <t>…</t>
  </si>
  <si>
    <t>CS ÚRS 2023 02</t>
  </si>
  <si>
    <t>1024</t>
  </si>
  <si>
    <t>877053232</t>
  </si>
  <si>
    <t>Online PSC</t>
  </si>
  <si>
    <t>https://podminky.urs.cz/item/CS_URS_2023_02/075103000</t>
  </si>
  <si>
    <t>VRN8</t>
  </si>
  <si>
    <t>Přesun stavebních kapacit</t>
  </si>
  <si>
    <t>081103000</t>
  </si>
  <si>
    <t>Denní doprava pracovníků na pracoviště</t>
  </si>
  <si>
    <t>-967150750</t>
  </si>
  <si>
    <t>https://podminky.urs.cz/item/CS_URS_2023_02/081103000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</si>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</sst>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75103000" TargetMode="External" /><Relationship Id="rId2" Type="http://schemas.openxmlformats.org/officeDocument/2006/relationships/hyperlink" Target="https://podminky.urs.cz/item/CS_URS_2023_02/081103000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27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30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27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Revize a technické prohlídky určeného technického zařízení SEE 2023 - 2024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3. 10. 2023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SŽ, s.o. Přednosta SEE Praha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SŽ, s.o. SEE Praha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SŽ, s.o. SEE Praha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'1 - ÚOŽI'!J30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'1 - ÚOŽI'!P80</f>
        <v>0</v>
      </c>
      <c r="AV55" s="118">
        <f>'1 - ÚOŽI'!J33</f>
        <v>0</v>
      </c>
      <c r="AW55" s="118">
        <f>'1 - ÚOŽI'!J34</f>
        <v>0</v>
      </c>
      <c r="AX55" s="118">
        <f>'1 - ÚOŽI'!J35</f>
        <v>0</v>
      </c>
      <c r="AY55" s="118">
        <f>'1 - ÚOŽI'!J36</f>
        <v>0</v>
      </c>
      <c r="AZ55" s="118">
        <f>'1 - ÚOŽI'!F33</f>
        <v>0</v>
      </c>
      <c r="BA55" s="118">
        <f>'1 - ÚOŽI'!F34</f>
        <v>0</v>
      </c>
      <c r="BB55" s="118">
        <f>'1 - ÚOŽI'!F35</f>
        <v>0</v>
      </c>
      <c r="BC55" s="118">
        <f>'1 - ÚOŽI'!F36</f>
        <v>0</v>
      </c>
      <c r="BD55" s="120">
        <f>'1 - ÚOŽI'!F37</f>
        <v>0</v>
      </c>
      <c r="BE55" s="7"/>
      <c r="BT55" s="121" t="s">
        <v>78</v>
      </c>
      <c r="BV55" s="121" t="s">
        <v>75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7" customFormat="1" ht="16.5" customHeight="1">
      <c r="A56" s="109" t="s">
        <v>77</v>
      </c>
      <c r="B56" s="110"/>
      <c r="C56" s="111"/>
      <c r="D56" s="112" t="s">
        <v>82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'2 - VON'!J30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80</v>
      </c>
      <c r="AR56" s="116"/>
      <c r="AS56" s="117">
        <v>0</v>
      </c>
      <c r="AT56" s="118">
        <f>ROUND(SUM(AV56:AW56),2)</f>
        <v>0</v>
      </c>
      <c r="AU56" s="119">
        <f>'2 - VON'!P80</f>
        <v>0</v>
      </c>
      <c r="AV56" s="118">
        <f>'2 - VON'!J33</f>
        <v>0</v>
      </c>
      <c r="AW56" s="118">
        <f>'2 - VON'!J34</f>
        <v>0</v>
      </c>
      <c r="AX56" s="118">
        <f>'2 - VON'!J35</f>
        <v>0</v>
      </c>
      <c r="AY56" s="118">
        <f>'2 - VON'!J36</f>
        <v>0</v>
      </c>
      <c r="AZ56" s="118">
        <f>'2 - VON'!F33</f>
        <v>0</v>
      </c>
      <c r="BA56" s="118">
        <f>'2 - VON'!F34</f>
        <v>0</v>
      </c>
      <c r="BB56" s="118">
        <f>'2 - VON'!F35</f>
        <v>0</v>
      </c>
      <c r="BC56" s="118">
        <f>'2 - VON'!F36</f>
        <v>0</v>
      </c>
      <c r="BD56" s="120">
        <f>'2 - VON'!F37</f>
        <v>0</v>
      </c>
      <c r="BE56" s="7"/>
      <c r="BT56" s="121" t="s">
        <v>78</v>
      </c>
      <c r="BV56" s="121" t="s">
        <v>75</v>
      </c>
      <c r="BW56" s="121" t="s">
        <v>84</v>
      </c>
      <c r="BX56" s="121" t="s">
        <v>5</v>
      </c>
      <c r="CL56" s="121" t="s">
        <v>19</v>
      </c>
      <c r="CM56" s="121" t="s">
        <v>82</v>
      </c>
    </row>
    <row r="57" s="7" customFormat="1" ht="16.5" customHeight="1">
      <c r="A57" s="109" t="s">
        <v>77</v>
      </c>
      <c r="B57" s="110"/>
      <c r="C57" s="111"/>
      <c r="D57" s="112" t="s">
        <v>85</v>
      </c>
      <c r="E57" s="112"/>
      <c r="F57" s="112"/>
      <c r="G57" s="112"/>
      <c r="H57" s="112"/>
      <c r="I57" s="113"/>
      <c r="J57" s="112" t="s">
        <v>86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'3 - VRN'!J30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80</v>
      </c>
      <c r="AR57" s="116"/>
      <c r="AS57" s="122">
        <v>0</v>
      </c>
      <c r="AT57" s="123">
        <f>ROUND(SUM(AV57:AW57),2)</f>
        <v>0</v>
      </c>
      <c r="AU57" s="124">
        <f>'3 - VRN'!P82</f>
        <v>0</v>
      </c>
      <c r="AV57" s="123">
        <f>'3 - VRN'!J33</f>
        <v>0</v>
      </c>
      <c r="AW57" s="123">
        <f>'3 - VRN'!J34</f>
        <v>0</v>
      </c>
      <c r="AX57" s="123">
        <f>'3 - VRN'!J35</f>
        <v>0</v>
      </c>
      <c r="AY57" s="123">
        <f>'3 - VRN'!J36</f>
        <v>0</v>
      </c>
      <c r="AZ57" s="123">
        <f>'3 - VRN'!F33</f>
        <v>0</v>
      </c>
      <c r="BA57" s="123">
        <f>'3 - VRN'!F34</f>
        <v>0</v>
      </c>
      <c r="BB57" s="123">
        <f>'3 - VRN'!F35</f>
        <v>0</v>
      </c>
      <c r="BC57" s="123">
        <f>'3 - VRN'!F36</f>
        <v>0</v>
      </c>
      <c r="BD57" s="125">
        <f>'3 - VRN'!F37</f>
        <v>0</v>
      </c>
      <c r="BE57" s="7"/>
      <c r="BT57" s="121" t="s">
        <v>78</v>
      </c>
      <c r="BV57" s="121" t="s">
        <v>75</v>
      </c>
      <c r="BW57" s="121" t="s">
        <v>87</v>
      </c>
      <c r="BX57" s="121" t="s">
        <v>5</v>
      </c>
      <c r="CL57" s="121" t="s">
        <v>19</v>
      </c>
      <c r="CM57" s="121" t="s">
        <v>82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3/iYWCDe5tPIddl6OvZH6MNwtiM2vtOMXDposMEJzlpFcIlWypO3wT9Q/sKPM6QrbagPc1OFw0NJieJrR3WiYw==" hashValue="/3Xs5TrvbpUyfj4X6WF7u7rr/IT9UQ3xyR3UpxrzaWTA399jKf9Vre5t52EPHPIymvNKpcBbQNFpkG3SldAwA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ÚOŽI'!C2" display="/"/>
    <hyperlink ref="A56" location="'2 - VON'!C2" display="/"/>
    <hyperlink ref="A57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Revize a technické prohlídky určeného technického zařízení SEE 2023 - 2024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27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30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ROUND((SUM(BE80:BE108)),  2)</f>
        <v>0</v>
      </c>
      <c r="G33" s="36"/>
      <c r="H33" s="36"/>
      <c r="I33" s="146">
        <v>0.20999999999999999</v>
      </c>
      <c r="J33" s="145">
        <f>ROUND(((SUM(BE80:BE108))*I33),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ROUND((SUM(BF80:BF108)),  2)</f>
        <v>0</v>
      </c>
      <c r="G34" s="36"/>
      <c r="H34" s="36"/>
      <c r="I34" s="146">
        <v>0.14999999999999999</v>
      </c>
      <c r="J34" s="145">
        <f>ROUND(((SUM(BF80:BF108))*I34),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ROUND((SUM(BG80:BG108)),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ROUND((SUM(BH80:BH108)),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ROUND((SUM(BI80:BI108)),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Revize a technické prohlídky určeného technického zařízení SEE 2023 - 2024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1 - ÚOŽI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3. 10. 2023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SŽ, s.o. Přednosta SEE Praha</v>
      </c>
      <c r="G54" s="38"/>
      <c r="H54" s="38"/>
      <c r="I54" s="30" t="s">
        <v>33</v>
      </c>
      <c r="J54" s="34" t="str">
        <f>E21</f>
        <v>SŽ, s.o. SEE Praha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SŽ, s.o. SEE Praha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95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96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Revize a technické prohlídky určeného technického zařízení SEE 2023 - 2024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89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1 - ÚOŽI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 xml:space="preserve"> </v>
      </c>
      <c r="G74" s="38"/>
      <c r="H74" s="38"/>
      <c r="I74" s="30" t="s">
        <v>23</v>
      </c>
      <c r="J74" s="70" t="str">
        <f>IF(J12="","",J12)</f>
        <v>3. 10. 2023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SŽ, s.o. Přednosta SEE Praha</v>
      </c>
      <c r="G76" s="38"/>
      <c r="H76" s="38"/>
      <c r="I76" s="30" t="s">
        <v>33</v>
      </c>
      <c r="J76" s="34" t="str">
        <f>E21</f>
        <v>SŽ, s.o. SEE Praha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>SŽ, s.o. SEE Praha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97</v>
      </c>
      <c r="D79" s="172" t="s">
        <v>58</v>
      </c>
      <c r="E79" s="172" t="s">
        <v>54</v>
      </c>
      <c r="F79" s="172" t="s">
        <v>55</v>
      </c>
      <c r="G79" s="172" t="s">
        <v>98</v>
      </c>
      <c r="H79" s="172" t="s">
        <v>99</v>
      </c>
      <c r="I79" s="172" t="s">
        <v>100</v>
      </c>
      <c r="J79" s="172" t="s">
        <v>93</v>
      </c>
      <c r="K79" s="173" t="s">
        <v>101</v>
      </c>
      <c r="L79" s="174"/>
      <c r="M79" s="90" t="s">
        <v>19</v>
      </c>
      <c r="N79" s="91" t="s">
        <v>43</v>
      </c>
      <c r="O79" s="91" t="s">
        <v>102</v>
      </c>
      <c r="P79" s="91" t="s">
        <v>103</v>
      </c>
      <c r="Q79" s="91" t="s">
        <v>104</v>
      </c>
      <c r="R79" s="91" t="s">
        <v>105</v>
      </c>
      <c r="S79" s="91" t="s">
        <v>106</v>
      </c>
      <c r="T79" s="92" t="s">
        <v>107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108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94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72</v>
      </c>
      <c r="E81" s="183" t="s">
        <v>109</v>
      </c>
      <c r="F81" s="183" t="s">
        <v>110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SUM(P82:P108)</f>
        <v>0</v>
      </c>
      <c r="Q81" s="188"/>
      <c r="R81" s="189">
        <f>SUM(R82:R108)</f>
        <v>0</v>
      </c>
      <c r="S81" s="188"/>
      <c r="T81" s="190">
        <f>SUM(T82:T108)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111</v>
      </c>
      <c r="AT81" s="192" t="s">
        <v>72</v>
      </c>
      <c r="AU81" s="192" t="s">
        <v>73</v>
      </c>
      <c r="AY81" s="191" t="s">
        <v>112</v>
      </c>
      <c r="BK81" s="193">
        <f>SUM(BK82:BK108)</f>
        <v>0</v>
      </c>
    </row>
    <row r="82" s="2" customFormat="1" ht="44.25" customHeight="1">
      <c r="A82" s="36"/>
      <c r="B82" s="37"/>
      <c r="C82" s="194" t="s">
        <v>78</v>
      </c>
      <c r="D82" s="194" t="s">
        <v>113</v>
      </c>
      <c r="E82" s="195" t="s">
        <v>114</v>
      </c>
      <c r="F82" s="196" t="s">
        <v>115</v>
      </c>
      <c r="G82" s="197" t="s">
        <v>116</v>
      </c>
      <c r="H82" s="198">
        <v>103</v>
      </c>
      <c r="I82" s="199"/>
      <c r="J82" s="200">
        <f>ROUND(I82*H82,2)</f>
        <v>0</v>
      </c>
      <c r="K82" s="196" t="s">
        <v>117</v>
      </c>
      <c r="L82" s="42"/>
      <c r="M82" s="201" t="s">
        <v>19</v>
      </c>
      <c r="N82" s="202" t="s">
        <v>44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118</v>
      </c>
      <c r="AT82" s="205" t="s">
        <v>113</v>
      </c>
      <c r="AU82" s="205" t="s">
        <v>78</v>
      </c>
      <c r="AY82" s="15" t="s">
        <v>112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78</v>
      </c>
      <c r="BK82" s="206">
        <f>ROUND(I82*H82,2)</f>
        <v>0</v>
      </c>
      <c r="BL82" s="15" t="s">
        <v>118</v>
      </c>
      <c r="BM82" s="205" t="s">
        <v>119</v>
      </c>
    </row>
    <row r="83" s="2" customFormat="1" ht="44.25" customHeight="1">
      <c r="A83" s="36"/>
      <c r="B83" s="37"/>
      <c r="C83" s="194" t="s">
        <v>82</v>
      </c>
      <c r="D83" s="194" t="s">
        <v>113</v>
      </c>
      <c r="E83" s="195" t="s">
        <v>120</v>
      </c>
      <c r="F83" s="196" t="s">
        <v>121</v>
      </c>
      <c r="G83" s="197" t="s">
        <v>116</v>
      </c>
      <c r="H83" s="198">
        <v>43</v>
      </c>
      <c r="I83" s="199"/>
      <c r="J83" s="200">
        <f>ROUND(I83*H83,2)</f>
        <v>0</v>
      </c>
      <c r="K83" s="196" t="s">
        <v>117</v>
      </c>
      <c r="L83" s="42"/>
      <c r="M83" s="201" t="s">
        <v>19</v>
      </c>
      <c r="N83" s="202" t="s">
        <v>44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118</v>
      </c>
      <c r="AT83" s="205" t="s">
        <v>113</v>
      </c>
      <c r="AU83" s="205" t="s">
        <v>78</v>
      </c>
      <c r="AY83" s="15" t="s">
        <v>112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78</v>
      </c>
      <c r="BK83" s="206">
        <f>ROUND(I83*H83,2)</f>
        <v>0</v>
      </c>
      <c r="BL83" s="15" t="s">
        <v>118</v>
      </c>
      <c r="BM83" s="205" t="s">
        <v>122</v>
      </c>
    </row>
    <row r="84" s="2" customFormat="1" ht="44.25" customHeight="1">
      <c r="A84" s="36"/>
      <c r="B84" s="37"/>
      <c r="C84" s="194" t="s">
        <v>85</v>
      </c>
      <c r="D84" s="194" t="s">
        <v>113</v>
      </c>
      <c r="E84" s="195" t="s">
        <v>123</v>
      </c>
      <c r="F84" s="196" t="s">
        <v>124</v>
      </c>
      <c r="G84" s="197" t="s">
        <v>116</v>
      </c>
      <c r="H84" s="198">
        <v>36</v>
      </c>
      <c r="I84" s="199"/>
      <c r="J84" s="200">
        <f>ROUND(I84*H84,2)</f>
        <v>0</v>
      </c>
      <c r="K84" s="196" t="s">
        <v>117</v>
      </c>
      <c r="L84" s="42"/>
      <c r="M84" s="201" t="s">
        <v>19</v>
      </c>
      <c r="N84" s="202" t="s">
        <v>44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118</v>
      </c>
      <c r="AT84" s="205" t="s">
        <v>113</v>
      </c>
      <c r="AU84" s="205" t="s">
        <v>78</v>
      </c>
      <c r="AY84" s="15" t="s">
        <v>112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78</v>
      </c>
      <c r="BK84" s="206">
        <f>ROUND(I84*H84,2)</f>
        <v>0</v>
      </c>
      <c r="BL84" s="15" t="s">
        <v>118</v>
      </c>
      <c r="BM84" s="205" t="s">
        <v>125</v>
      </c>
    </row>
    <row r="85" s="2" customFormat="1" ht="44.25" customHeight="1">
      <c r="A85" s="36"/>
      <c r="B85" s="37"/>
      <c r="C85" s="194" t="s">
        <v>111</v>
      </c>
      <c r="D85" s="194" t="s">
        <v>113</v>
      </c>
      <c r="E85" s="195" t="s">
        <v>123</v>
      </c>
      <c r="F85" s="196" t="s">
        <v>124</v>
      </c>
      <c r="G85" s="197" t="s">
        <v>116</v>
      </c>
      <c r="H85" s="198">
        <v>13</v>
      </c>
      <c r="I85" s="199"/>
      <c r="J85" s="200">
        <f>ROUND(I85*H85,2)</f>
        <v>0</v>
      </c>
      <c r="K85" s="196" t="s">
        <v>117</v>
      </c>
      <c r="L85" s="42"/>
      <c r="M85" s="201" t="s">
        <v>19</v>
      </c>
      <c r="N85" s="202" t="s">
        <v>44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118</v>
      </c>
      <c r="AT85" s="205" t="s">
        <v>113</v>
      </c>
      <c r="AU85" s="205" t="s">
        <v>78</v>
      </c>
      <c r="AY85" s="15" t="s">
        <v>112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78</v>
      </c>
      <c r="BK85" s="206">
        <f>ROUND(I85*H85,2)</f>
        <v>0</v>
      </c>
      <c r="BL85" s="15" t="s">
        <v>118</v>
      </c>
      <c r="BM85" s="205" t="s">
        <v>126</v>
      </c>
    </row>
    <row r="86" s="2" customFormat="1" ht="44.25" customHeight="1">
      <c r="A86" s="36"/>
      <c r="B86" s="37"/>
      <c r="C86" s="194" t="s">
        <v>127</v>
      </c>
      <c r="D86" s="194" t="s">
        <v>113</v>
      </c>
      <c r="E86" s="195" t="s">
        <v>128</v>
      </c>
      <c r="F86" s="196" t="s">
        <v>129</v>
      </c>
      <c r="G86" s="197" t="s">
        <v>116</v>
      </c>
      <c r="H86" s="198">
        <v>30</v>
      </c>
      <c r="I86" s="199"/>
      <c r="J86" s="200">
        <f>ROUND(I86*H86,2)</f>
        <v>0</v>
      </c>
      <c r="K86" s="196" t="s">
        <v>117</v>
      </c>
      <c r="L86" s="42"/>
      <c r="M86" s="201" t="s">
        <v>19</v>
      </c>
      <c r="N86" s="202" t="s">
        <v>44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118</v>
      </c>
      <c r="AT86" s="205" t="s">
        <v>113</v>
      </c>
      <c r="AU86" s="205" t="s">
        <v>78</v>
      </c>
      <c r="AY86" s="15" t="s">
        <v>112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78</v>
      </c>
      <c r="BK86" s="206">
        <f>ROUND(I86*H86,2)</f>
        <v>0</v>
      </c>
      <c r="BL86" s="15" t="s">
        <v>118</v>
      </c>
      <c r="BM86" s="205" t="s">
        <v>130</v>
      </c>
    </row>
    <row r="87" s="2" customFormat="1" ht="44.25" customHeight="1">
      <c r="A87" s="36"/>
      <c r="B87" s="37"/>
      <c r="C87" s="194" t="s">
        <v>131</v>
      </c>
      <c r="D87" s="194" t="s">
        <v>113</v>
      </c>
      <c r="E87" s="195" t="s">
        <v>132</v>
      </c>
      <c r="F87" s="196" t="s">
        <v>133</v>
      </c>
      <c r="G87" s="197" t="s">
        <v>116</v>
      </c>
      <c r="H87" s="198">
        <v>2</v>
      </c>
      <c r="I87" s="199"/>
      <c r="J87" s="200">
        <f>ROUND(I87*H87,2)</f>
        <v>0</v>
      </c>
      <c r="K87" s="196" t="s">
        <v>117</v>
      </c>
      <c r="L87" s="42"/>
      <c r="M87" s="201" t="s">
        <v>19</v>
      </c>
      <c r="N87" s="202" t="s">
        <v>44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118</v>
      </c>
      <c r="AT87" s="205" t="s">
        <v>113</v>
      </c>
      <c r="AU87" s="205" t="s">
        <v>78</v>
      </c>
      <c r="AY87" s="15" t="s">
        <v>112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78</v>
      </c>
      <c r="BK87" s="206">
        <f>ROUND(I87*H87,2)</f>
        <v>0</v>
      </c>
      <c r="BL87" s="15" t="s">
        <v>118</v>
      </c>
      <c r="BM87" s="205" t="s">
        <v>134</v>
      </c>
    </row>
    <row r="88" s="2" customFormat="1" ht="44.25" customHeight="1">
      <c r="A88" s="36"/>
      <c r="B88" s="37"/>
      <c r="C88" s="194" t="s">
        <v>135</v>
      </c>
      <c r="D88" s="194" t="s">
        <v>113</v>
      </c>
      <c r="E88" s="195" t="s">
        <v>136</v>
      </c>
      <c r="F88" s="196" t="s">
        <v>137</v>
      </c>
      <c r="G88" s="197" t="s">
        <v>116</v>
      </c>
      <c r="H88" s="198">
        <v>63</v>
      </c>
      <c r="I88" s="199"/>
      <c r="J88" s="200">
        <f>ROUND(I88*H88,2)</f>
        <v>0</v>
      </c>
      <c r="K88" s="196" t="s">
        <v>117</v>
      </c>
      <c r="L88" s="42"/>
      <c r="M88" s="201" t="s">
        <v>19</v>
      </c>
      <c r="N88" s="202" t="s">
        <v>44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118</v>
      </c>
      <c r="AT88" s="205" t="s">
        <v>113</v>
      </c>
      <c r="AU88" s="205" t="s">
        <v>78</v>
      </c>
      <c r="AY88" s="15" t="s">
        <v>112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78</v>
      </c>
      <c r="BK88" s="206">
        <f>ROUND(I88*H88,2)</f>
        <v>0</v>
      </c>
      <c r="BL88" s="15" t="s">
        <v>118</v>
      </c>
      <c r="BM88" s="205" t="s">
        <v>138</v>
      </c>
    </row>
    <row r="89" s="2" customFormat="1" ht="44.25" customHeight="1">
      <c r="A89" s="36"/>
      <c r="B89" s="37"/>
      <c r="C89" s="194" t="s">
        <v>139</v>
      </c>
      <c r="D89" s="194" t="s">
        <v>113</v>
      </c>
      <c r="E89" s="195" t="s">
        <v>140</v>
      </c>
      <c r="F89" s="196" t="s">
        <v>141</v>
      </c>
      <c r="G89" s="197" t="s">
        <v>116</v>
      </c>
      <c r="H89" s="198">
        <v>1</v>
      </c>
      <c r="I89" s="199"/>
      <c r="J89" s="200">
        <f>ROUND(I89*H89,2)</f>
        <v>0</v>
      </c>
      <c r="K89" s="196" t="s">
        <v>117</v>
      </c>
      <c r="L89" s="42"/>
      <c r="M89" s="201" t="s">
        <v>19</v>
      </c>
      <c r="N89" s="202" t="s">
        <v>44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118</v>
      </c>
      <c r="AT89" s="205" t="s">
        <v>113</v>
      </c>
      <c r="AU89" s="205" t="s">
        <v>78</v>
      </c>
      <c r="AY89" s="15" t="s">
        <v>112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78</v>
      </c>
      <c r="BK89" s="206">
        <f>ROUND(I89*H89,2)</f>
        <v>0</v>
      </c>
      <c r="BL89" s="15" t="s">
        <v>118</v>
      </c>
      <c r="BM89" s="205" t="s">
        <v>142</v>
      </c>
    </row>
    <row r="90" s="2" customFormat="1" ht="44.25" customHeight="1">
      <c r="A90" s="36"/>
      <c r="B90" s="37"/>
      <c r="C90" s="194" t="s">
        <v>143</v>
      </c>
      <c r="D90" s="194" t="s">
        <v>113</v>
      </c>
      <c r="E90" s="195" t="s">
        <v>144</v>
      </c>
      <c r="F90" s="196" t="s">
        <v>145</v>
      </c>
      <c r="G90" s="197" t="s">
        <v>116</v>
      </c>
      <c r="H90" s="198">
        <v>4</v>
      </c>
      <c r="I90" s="199"/>
      <c r="J90" s="200">
        <f>ROUND(I90*H90,2)</f>
        <v>0</v>
      </c>
      <c r="K90" s="196" t="s">
        <v>117</v>
      </c>
      <c r="L90" s="42"/>
      <c r="M90" s="201" t="s">
        <v>19</v>
      </c>
      <c r="N90" s="202" t="s">
        <v>44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118</v>
      </c>
      <c r="AT90" s="205" t="s">
        <v>113</v>
      </c>
      <c r="AU90" s="205" t="s">
        <v>78</v>
      </c>
      <c r="AY90" s="15" t="s">
        <v>112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78</v>
      </c>
      <c r="BK90" s="206">
        <f>ROUND(I90*H90,2)</f>
        <v>0</v>
      </c>
      <c r="BL90" s="15" t="s">
        <v>118</v>
      </c>
      <c r="BM90" s="205" t="s">
        <v>146</v>
      </c>
    </row>
    <row r="91" s="2" customFormat="1" ht="44.25" customHeight="1">
      <c r="A91" s="36"/>
      <c r="B91" s="37"/>
      <c r="C91" s="194" t="s">
        <v>147</v>
      </c>
      <c r="D91" s="194" t="s">
        <v>113</v>
      </c>
      <c r="E91" s="195" t="s">
        <v>148</v>
      </c>
      <c r="F91" s="196" t="s">
        <v>149</v>
      </c>
      <c r="G91" s="197" t="s">
        <v>116</v>
      </c>
      <c r="H91" s="198">
        <v>59</v>
      </c>
      <c r="I91" s="199"/>
      <c r="J91" s="200">
        <f>ROUND(I91*H91,2)</f>
        <v>0</v>
      </c>
      <c r="K91" s="196" t="s">
        <v>117</v>
      </c>
      <c r="L91" s="42"/>
      <c r="M91" s="201" t="s">
        <v>19</v>
      </c>
      <c r="N91" s="202" t="s">
        <v>44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118</v>
      </c>
      <c r="AT91" s="205" t="s">
        <v>113</v>
      </c>
      <c r="AU91" s="205" t="s">
        <v>78</v>
      </c>
      <c r="AY91" s="15" t="s">
        <v>112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78</v>
      </c>
      <c r="BK91" s="206">
        <f>ROUND(I91*H91,2)</f>
        <v>0</v>
      </c>
      <c r="BL91" s="15" t="s">
        <v>118</v>
      </c>
      <c r="BM91" s="205" t="s">
        <v>150</v>
      </c>
    </row>
    <row r="92" s="2" customFormat="1" ht="44.25" customHeight="1">
      <c r="A92" s="36"/>
      <c r="B92" s="37"/>
      <c r="C92" s="194" t="s">
        <v>151</v>
      </c>
      <c r="D92" s="194" t="s">
        <v>113</v>
      </c>
      <c r="E92" s="195" t="s">
        <v>148</v>
      </c>
      <c r="F92" s="196" t="s">
        <v>149</v>
      </c>
      <c r="G92" s="197" t="s">
        <v>116</v>
      </c>
      <c r="H92" s="198">
        <v>1</v>
      </c>
      <c r="I92" s="199"/>
      <c r="J92" s="200">
        <f>ROUND(I92*H92,2)</f>
        <v>0</v>
      </c>
      <c r="K92" s="196" t="s">
        <v>117</v>
      </c>
      <c r="L92" s="42"/>
      <c r="M92" s="201" t="s">
        <v>19</v>
      </c>
      <c r="N92" s="202" t="s">
        <v>44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118</v>
      </c>
      <c r="AT92" s="205" t="s">
        <v>113</v>
      </c>
      <c r="AU92" s="205" t="s">
        <v>78</v>
      </c>
      <c r="AY92" s="15" t="s">
        <v>112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78</v>
      </c>
      <c r="BK92" s="206">
        <f>ROUND(I92*H92,2)</f>
        <v>0</v>
      </c>
      <c r="BL92" s="15" t="s">
        <v>118</v>
      </c>
      <c r="BM92" s="205" t="s">
        <v>152</v>
      </c>
    </row>
    <row r="93" s="2" customFormat="1" ht="44.25" customHeight="1">
      <c r="A93" s="36"/>
      <c r="B93" s="37"/>
      <c r="C93" s="194" t="s">
        <v>153</v>
      </c>
      <c r="D93" s="194" t="s">
        <v>113</v>
      </c>
      <c r="E93" s="195" t="s">
        <v>154</v>
      </c>
      <c r="F93" s="196" t="s">
        <v>155</v>
      </c>
      <c r="G93" s="197" t="s">
        <v>116</v>
      </c>
      <c r="H93" s="198">
        <v>9</v>
      </c>
      <c r="I93" s="199"/>
      <c r="J93" s="200">
        <f>ROUND(I93*H93,2)</f>
        <v>0</v>
      </c>
      <c r="K93" s="196" t="s">
        <v>117</v>
      </c>
      <c r="L93" s="42"/>
      <c r="M93" s="201" t="s">
        <v>19</v>
      </c>
      <c r="N93" s="202" t="s">
        <v>44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118</v>
      </c>
      <c r="AT93" s="205" t="s">
        <v>113</v>
      </c>
      <c r="AU93" s="205" t="s">
        <v>78</v>
      </c>
      <c r="AY93" s="15" t="s">
        <v>112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78</v>
      </c>
      <c r="BK93" s="206">
        <f>ROUND(I93*H93,2)</f>
        <v>0</v>
      </c>
      <c r="BL93" s="15" t="s">
        <v>118</v>
      </c>
      <c r="BM93" s="205" t="s">
        <v>156</v>
      </c>
    </row>
    <row r="94" s="2" customFormat="1" ht="44.25" customHeight="1">
      <c r="A94" s="36"/>
      <c r="B94" s="37"/>
      <c r="C94" s="194" t="s">
        <v>157</v>
      </c>
      <c r="D94" s="194" t="s">
        <v>113</v>
      </c>
      <c r="E94" s="195" t="s">
        <v>158</v>
      </c>
      <c r="F94" s="196" t="s">
        <v>159</v>
      </c>
      <c r="G94" s="197" t="s">
        <v>160</v>
      </c>
      <c r="H94" s="198">
        <v>3</v>
      </c>
      <c r="I94" s="199"/>
      <c r="J94" s="200">
        <f>ROUND(I94*H94,2)</f>
        <v>0</v>
      </c>
      <c r="K94" s="196" t="s">
        <v>117</v>
      </c>
      <c r="L94" s="42"/>
      <c r="M94" s="201" t="s">
        <v>19</v>
      </c>
      <c r="N94" s="202" t="s">
        <v>44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118</v>
      </c>
      <c r="AT94" s="205" t="s">
        <v>113</v>
      </c>
      <c r="AU94" s="205" t="s">
        <v>78</v>
      </c>
      <c r="AY94" s="15" t="s">
        <v>112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78</v>
      </c>
      <c r="BK94" s="206">
        <f>ROUND(I94*H94,2)</f>
        <v>0</v>
      </c>
      <c r="BL94" s="15" t="s">
        <v>118</v>
      </c>
      <c r="BM94" s="205" t="s">
        <v>161</v>
      </c>
    </row>
    <row r="95" s="2" customFormat="1" ht="49.05" customHeight="1">
      <c r="A95" s="36"/>
      <c r="B95" s="37"/>
      <c r="C95" s="194" t="s">
        <v>162</v>
      </c>
      <c r="D95" s="194" t="s">
        <v>113</v>
      </c>
      <c r="E95" s="195" t="s">
        <v>163</v>
      </c>
      <c r="F95" s="196" t="s">
        <v>164</v>
      </c>
      <c r="G95" s="197" t="s">
        <v>116</v>
      </c>
      <c r="H95" s="198">
        <v>3</v>
      </c>
      <c r="I95" s="199"/>
      <c r="J95" s="200">
        <f>ROUND(I95*H95,2)</f>
        <v>0</v>
      </c>
      <c r="K95" s="196" t="s">
        <v>117</v>
      </c>
      <c r="L95" s="42"/>
      <c r="M95" s="201" t="s">
        <v>19</v>
      </c>
      <c r="N95" s="202" t="s">
        <v>44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118</v>
      </c>
      <c r="AT95" s="205" t="s">
        <v>113</v>
      </c>
      <c r="AU95" s="205" t="s">
        <v>78</v>
      </c>
      <c r="AY95" s="15" t="s">
        <v>112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78</v>
      </c>
      <c r="BK95" s="206">
        <f>ROUND(I95*H95,2)</f>
        <v>0</v>
      </c>
      <c r="BL95" s="15" t="s">
        <v>118</v>
      </c>
      <c r="BM95" s="205" t="s">
        <v>165</v>
      </c>
    </row>
    <row r="96" s="2" customFormat="1" ht="44.25" customHeight="1">
      <c r="A96" s="36"/>
      <c r="B96" s="37"/>
      <c r="C96" s="194" t="s">
        <v>8</v>
      </c>
      <c r="D96" s="194" t="s">
        <v>113</v>
      </c>
      <c r="E96" s="195" t="s">
        <v>166</v>
      </c>
      <c r="F96" s="196" t="s">
        <v>167</v>
      </c>
      <c r="G96" s="197" t="s">
        <v>116</v>
      </c>
      <c r="H96" s="198">
        <v>1</v>
      </c>
      <c r="I96" s="199"/>
      <c r="J96" s="200">
        <f>ROUND(I96*H96,2)</f>
        <v>0</v>
      </c>
      <c r="K96" s="196" t="s">
        <v>117</v>
      </c>
      <c r="L96" s="42"/>
      <c r="M96" s="201" t="s">
        <v>19</v>
      </c>
      <c r="N96" s="202" t="s">
        <v>44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118</v>
      </c>
      <c r="AT96" s="205" t="s">
        <v>113</v>
      </c>
      <c r="AU96" s="205" t="s">
        <v>78</v>
      </c>
      <c r="AY96" s="15" t="s">
        <v>112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78</v>
      </c>
      <c r="BK96" s="206">
        <f>ROUND(I96*H96,2)</f>
        <v>0</v>
      </c>
      <c r="BL96" s="15" t="s">
        <v>118</v>
      </c>
      <c r="BM96" s="205" t="s">
        <v>168</v>
      </c>
    </row>
    <row r="97" s="2" customFormat="1" ht="49.05" customHeight="1">
      <c r="A97" s="36"/>
      <c r="B97" s="37"/>
      <c r="C97" s="194" t="s">
        <v>169</v>
      </c>
      <c r="D97" s="194" t="s">
        <v>113</v>
      </c>
      <c r="E97" s="195" t="s">
        <v>170</v>
      </c>
      <c r="F97" s="196" t="s">
        <v>171</v>
      </c>
      <c r="G97" s="197" t="s">
        <v>116</v>
      </c>
      <c r="H97" s="198">
        <v>2</v>
      </c>
      <c r="I97" s="199"/>
      <c r="J97" s="200">
        <f>ROUND(I97*H97,2)</f>
        <v>0</v>
      </c>
      <c r="K97" s="196" t="s">
        <v>117</v>
      </c>
      <c r="L97" s="42"/>
      <c r="M97" s="201" t="s">
        <v>19</v>
      </c>
      <c r="N97" s="202" t="s">
        <v>44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118</v>
      </c>
      <c r="AT97" s="205" t="s">
        <v>113</v>
      </c>
      <c r="AU97" s="205" t="s">
        <v>78</v>
      </c>
      <c r="AY97" s="15" t="s">
        <v>112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78</v>
      </c>
      <c r="BK97" s="206">
        <f>ROUND(I97*H97,2)</f>
        <v>0</v>
      </c>
      <c r="BL97" s="15" t="s">
        <v>118</v>
      </c>
      <c r="BM97" s="205" t="s">
        <v>172</v>
      </c>
    </row>
    <row r="98" s="2" customFormat="1" ht="44.25" customHeight="1">
      <c r="A98" s="36"/>
      <c r="B98" s="37"/>
      <c r="C98" s="194" t="s">
        <v>173</v>
      </c>
      <c r="D98" s="194" t="s">
        <v>113</v>
      </c>
      <c r="E98" s="195" t="s">
        <v>174</v>
      </c>
      <c r="F98" s="196" t="s">
        <v>175</v>
      </c>
      <c r="G98" s="197" t="s">
        <v>116</v>
      </c>
      <c r="H98" s="198">
        <v>24</v>
      </c>
      <c r="I98" s="199"/>
      <c r="J98" s="200">
        <f>ROUND(I98*H98,2)</f>
        <v>0</v>
      </c>
      <c r="K98" s="196" t="s">
        <v>117</v>
      </c>
      <c r="L98" s="42"/>
      <c r="M98" s="201" t="s">
        <v>19</v>
      </c>
      <c r="N98" s="202" t="s">
        <v>44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118</v>
      </c>
      <c r="AT98" s="205" t="s">
        <v>113</v>
      </c>
      <c r="AU98" s="205" t="s">
        <v>78</v>
      </c>
      <c r="AY98" s="15" t="s">
        <v>112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78</v>
      </c>
      <c r="BK98" s="206">
        <f>ROUND(I98*H98,2)</f>
        <v>0</v>
      </c>
      <c r="BL98" s="15" t="s">
        <v>118</v>
      </c>
      <c r="BM98" s="205" t="s">
        <v>176</v>
      </c>
    </row>
    <row r="99" s="2" customFormat="1" ht="44.25" customHeight="1">
      <c r="A99" s="36"/>
      <c r="B99" s="37"/>
      <c r="C99" s="194" t="s">
        <v>177</v>
      </c>
      <c r="D99" s="194" t="s">
        <v>113</v>
      </c>
      <c r="E99" s="195" t="s">
        <v>178</v>
      </c>
      <c r="F99" s="196" t="s">
        <v>179</v>
      </c>
      <c r="G99" s="197" t="s">
        <v>116</v>
      </c>
      <c r="H99" s="198">
        <v>1</v>
      </c>
      <c r="I99" s="199"/>
      <c r="J99" s="200">
        <f>ROUND(I99*H99,2)</f>
        <v>0</v>
      </c>
      <c r="K99" s="196" t="s">
        <v>117</v>
      </c>
      <c r="L99" s="42"/>
      <c r="M99" s="201" t="s">
        <v>19</v>
      </c>
      <c r="N99" s="202" t="s">
        <v>44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118</v>
      </c>
      <c r="AT99" s="205" t="s">
        <v>113</v>
      </c>
      <c r="AU99" s="205" t="s">
        <v>78</v>
      </c>
      <c r="AY99" s="15" t="s">
        <v>112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78</v>
      </c>
      <c r="BK99" s="206">
        <f>ROUND(I99*H99,2)</f>
        <v>0</v>
      </c>
      <c r="BL99" s="15" t="s">
        <v>118</v>
      </c>
      <c r="BM99" s="205" t="s">
        <v>180</v>
      </c>
    </row>
    <row r="100" s="2" customFormat="1" ht="55.5" customHeight="1">
      <c r="A100" s="36"/>
      <c r="B100" s="37"/>
      <c r="C100" s="194" t="s">
        <v>181</v>
      </c>
      <c r="D100" s="194" t="s">
        <v>113</v>
      </c>
      <c r="E100" s="195" t="s">
        <v>182</v>
      </c>
      <c r="F100" s="196" t="s">
        <v>183</v>
      </c>
      <c r="G100" s="197" t="s">
        <v>116</v>
      </c>
      <c r="H100" s="198">
        <v>1</v>
      </c>
      <c r="I100" s="199"/>
      <c r="J100" s="200">
        <f>ROUND(I100*H100,2)</f>
        <v>0</v>
      </c>
      <c r="K100" s="196" t="s">
        <v>117</v>
      </c>
      <c r="L100" s="42"/>
      <c r="M100" s="201" t="s">
        <v>19</v>
      </c>
      <c r="N100" s="202" t="s">
        <v>44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118</v>
      </c>
      <c r="AT100" s="205" t="s">
        <v>113</v>
      </c>
      <c r="AU100" s="205" t="s">
        <v>78</v>
      </c>
      <c r="AY100" s="15" t="s">
        <v>112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78</v>
      </c>
      <c r="BK100" s="206">
        <f>ROUND(I100*H100,2)</f>
        <v>0</v>
      </c>
      <c r="BL100" s="15" t="s">
        <v>118</v>
      </c>
      <c r="BM100" s="205" t="s">
        <v>184</v>
      </c>
    </row>
    <row r="101" s="2" customFormat="1" ht="49.05" customHeight="1">
      <c r="A101" s="36"/>
      <c r="B101" s="37"/>
      <c r="C101" s="194" t="s">
        <v>185</v>
      </c>
      <c r="D101" s="194" t="s">
        <v>113</v>
      </c>
      <c r="E101" s="195" t="s">
        <v>186</v>
      </c>
      <c r="F101" s="196" t="s">
        <v>187</v>
      </c>
      <c r="G101" s="197" t="s">
        <v>116</v>
      </c>
      <c r="H101" s="198">
        <v>6</v>
      </c>
      <c r="I101" s="199"/>
      <c r="J101" s="200">
        <f>ROUND(I101*H101,2)</f>
        <v>0</v>
      </c>
      <c r="K101" s="196" t="s">
        <v>117</v>
      </c>
      <c r="L101" s="42"/>
      <c r="M101" s="201" t="s">
        <v>19</v>
      </c>
      <c r="N101" s="202" t="s">
        <v>44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118</v>
      </c>
      <c r="AT101" s="205" t="s">
        <v>113</v>
      </c>
      <c r="AU101" s="205" t="s">
        <v>78</v>
      </c>
      <c r="AY101" s="15" t="s">
        <v>112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78</v>
      </c>
      <c r="BK101" s="206">
        <f>ROUND(I101*H101,2)</f>
        <v>0</v>
      </c>
      <c r="BL101" s="15" t="s">
        <v>118</v>
      </c>
      <c r="BM101" s="205" t="s">
        <v>188</v>
      </c>
    </row>
    <row r="102" s="2" customFormat="1" ht="49.05" customHeight="1">
      <c r="A102" s="36"/>
      <c r="B102" s="37"/>
      <c r="C102" s="194" t="s">
        <v>7</v>
      </c>
      <c r="D102" s="194" t="s">
        <v>113</v>
      </c>
      <c r="E102" s="195" t="s">
        <v>189</v>
      </c>
      <c r="F102" s="196" t="s">
        <v>190</v>
      </c>
      <c r="G102" s="197" t="s">
        <v>116</v>
      </c>
      <c r="H102" s="198">
        <v>2</v>
      </c>
      <c r="I102" s="199"/>
      <c r="J102" s="200">
        <f>ROUND(I102*H102,2)</f>
        <v>0</v>
      </c>
      <c r="K102" s="196" t="s">
        <v>117</v>
      </c>
      <c r="L102" s="42"/>
      <c r="M102" s="201" t="s">
        <v>19</v>
      </c>
      <c r="N102" s="202" t="s">
        <v>44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118</v>
      </c>
      <c r="AT102" s="205" t="s">
        <v>113</v>
      </c>
      <c r="AU102" s="205" t="s">
        <v>78</v>
      </c>
      <c r="AY102" s="15" t="s">
        <v>112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78</v>
      </c>
      <c r="BK102" s="206">
        <f>ROUND(I102*H102,2)</f>
        <v>0</v>
      </c>
      <c r="BL102" s="15" t="s">
        <v>118</v>
      </c>
      <c r="BM102" s="205" t="s">
        <v>191</v>
      </c>
    </row>
    <row r="103" s="2" customFormat="1" ht="16.5" customHeight="1">
      <c r="A103" s="36"/>
      <c r="B103" s="37"/>
      <c r="C103" s="194" t="s">
        <v>192</v>
      </c>
      <c r="D103" s="194" t="s">
        <v>113</v>
      </c>
      <c r="E103" s="195" t="s">
        <v>193</v>
      </c>
      <c r="F103" s="196" t="s">
        <v>194</v>
      </c>
      <c r="G103" s="197" t="s">
        <v>116</v>
      </c>
      <c r="H103" s="198">
        <v>200</v>
      </c>
      <c r="I103" s="199"/>
      <c r="J103" s="200">
        <f>ROUND(I103*H103,2)</f>
        <v>0</v>
      </c>
      <c r="K103" s="196" t="s">
        <v>117</v>
      </c>
      <c r="L103" s="42"/>
      <c r="M103" s="201" t="s">
        <v>19</v>
      </c>
      <c r="N103" s="202" t="s">
        <v>44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118</v>
      </c>
      <c r="AT103" s="205" t="s">
        <v>113</v>
      </c>
      <c r="AU103" s="205" t="s">
        <v>78</v>
      </c>
      <c r="AY103" s="15" t="s">
        <v>112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78</v>
      </c>
      <c r="BK103" s="206">
        <f>ROUND(I103*H103,2)</f>
        <v>0</v>
      </c>
      <c r="BL103" s="15" t="s">
        <v>118</v>
      </c>
      <c r="BM103" s="205" t="s">
        <v>195</v>
      </c>
    </row>
    <row r="104" s="2" customFormat="1" ht="21.75" customHeight="1">
      <c r="A104" s="36"/>
      <c r="B104" s="37"/>
      <c r="C104" s="207" t="s">
        <v>196</v>
      </c>
      <c r="D104" s="207" t="s">
        <v>197</v>
      </c>
      <c r="E104" s="208" t="s">
        <v>198</v>
      </c>
      <c r="F104" s="209" t="s">
        <v>199</v>
      </c>
      <c r="G104" s="210" t="s">
        <v>116</v>
      </c>
      <c r="H104" s="211">
        <v>200</v>
      </c>
      <c r="I104" s="212"/>
      <c r="J104" s="213">
        <f>ROUND(I104*H104,2)</f>
        <v>0</v>
      </c>
      <c r="K104" s="209" t="s">
        <v>117</v>
      </c>
      <c r="L104" s="214"/>
      <c r="M104" s="215" t="s">
        <v>19</v>
      </c>
      <c r="N104" s="216" t="s">
        <v>44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118</v>
      </c>
      <c r="AT104" s="205" t="s">
        <v>197</v>
      </c>
      <c r="AU104" s="205" t="s">
        <v>78</v>
      </c>
      <c r="AY104" s="15" t="s">
        <v>112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78</v>
      </c>
      <c r="BK104" s="206">
        <f>ROUND(I104*H104,2)</f>
        <v>0</v>
      </c>
      <c r="BL104" s="15" t="s">
        <v>118</v>
      </c>
      <c r="BM104" s="205" t="s">
        <v>200</v>
      </c>
    </row>
    <row r="105" s="2" customFormat="1" ht="49.05" customHeight="1">
      <c r="A105" s="36"/>
      <c r="B105" s="37"/>
      <c r="C105" s="194" t="s">
        <v>201</v>
      </c>
      <c r="D105" s="194" t="s">
        <v>113</v>
      </c>
      <c r="E105" s="195" t="s">
        <v>202</v>
      </c>
      <c r="F105" s="196" t="s">
        <v>203</v>
      </c>
      <c r="G105" s="197" t="s">
        <v>116</v>
      </c>
      <c r="H105" s="198">
        <v>1</v>
      </c>
      <c r="I105" s="199"/>
      <c r="J105" s="200">
        <f>ROUND(I105*H105,2)</f>
        <v>0</v>
      </c>
      <c r="K105" s="196" t="s">
        <v>117</v>
      </c>
      <c r="L105" s="42"/>
      <c r="M105" s="201" t="s">
        <v>19</v>
      </c>
      <c r="N105" s="202" t="s">
        <v>44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118</v>
      </c>
      <c r="AT105" s="205" t="s">
        <v>113</v>
      </c>
      <c r="AU105" s="205" t="s">
        <v>78</v>
      </c>
      <c r="AY105" s="15" t="s">
        <v>112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78</v>
      </c>
      <c r="BK105" s="206">
        <f>ROUND(I105*H105,2)</f>
        <v>0</v>
      </c>
      <c r="BL105" s="15" t="s">
        <v>118</v>
      </c>
      <c r="BM105" s="205" t="s">
        <v>204</v>
      </c>
    </row>
    <row r="106" s="2" customFormat="1" ht="24.15" customHeight="1">
      <c r="A106" s="36"/>
      <c r="B106" s="37"/>
      <c r="C106" s="194" t="s">
        <v>205</v>
      </c>
      <c r="D106" s="194" t="s">
        <v>113</v>
      </c>
      <c r="E106" s="195" t="s">
        <v>206</v>
      </c>
      <c r="F106" s="196" t="s">
        <v>207</v>
      </c>
      <c r="G106" s="197" t="s">
        <v>160</v>
      </c>
      <c r="H106" s="198">
        <v>200</v>
      </c>
      <c r="I106" s="199"/>
      <c r="J106" s="200">
        <f>ROUND(I106*H106,2)</f>
        <v>0</v>
      </c>
      <c r="K106" s="196" t="s">
        <v>117</v>
      </c>
      <c r="L106" s="42"/>
      <c r="M106" s="201" t="s">
        <v>19</v>
      </c>
      <c r="N106" s="202" t="s">
        <v>44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118</v>
      </c>
      <c r="AT106" s="205" t="s">
        <v>113</v>
      </c>
      <c r="AU106" s="205" t="s">
        <v>78</v>
      </c>
      <c r="AY106" s="15" t="s">
        <v>112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78</v>
      </c>
      <c r="BK106" s="206">
        <f>ROUND(I106*H106,2)</f>
        <v>0</v>
      </c>
      <c r="BL106" s="15" t="s">
        <v>118</v>
      </c>
      <c r="BM106" s="205" t="s">
        <v>208</v>
      </c>
    </row>
    <row r="107" s="2" customFormat="1" ht="37.8" customHeight="1">
      <c r="A107" s="36"/>
      <c r="B107" s="37"/>
      <c r="C107" s="194" t="s">
        <v>209</v>
      </c>
      <c r="D107" s="194" t="s">
        <v>113</v>
      </c>
      <c r="E107" s="195" t="s">
        <v>210</v>
      </c>
      <c r="F107" s="196" t="s">
        <v>211</v>
      </c>
      <c r="G107" s="197" t="s">
        <v>160</v>
      </c>
      <c r="H107" s="198">
        <v>200</v>
      </c>
      <c r="I107" s="199"/>
      <c r="J107" s="200">
        <f>ROUND(I107*H107,2)</f>
        <v>0</v>
      </c>
      <c r="K107" s="196" t="s">
        <v>117</v>
      </c>
      <c r="L107" s="42"/>
      <c r="M107" s="201" t="s">
        <v>19</v>
      </c>
      <c r="N107" s="202" t="s">
        <v>44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118</v>
      </c>
      <c r="AT107" s="205" t="s">
        <v>113</v>
      </c>
      <c r="AU107" s="205" t="s">
        <v>78</v>
      </c>
      <c r="AY107" s="15" t="s">
        <v>112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78</v>
      </c>
      <c r="BK107" s="206">
        <f>ROUND(I107*H107,2)</f>
        <v>0</v>
      </c>
      <c r="BL107" s="15" t="s">
        <v>118</v>
      </c>
      <c r="BM107" s="205" t="s">
        <v>212</v>
      </c>
    </row>
    <row r="108" s="2" customFormat="1" ht="24.15" customHeight="1">
      <c r="A108" s="36"/>
      <c r="B108" s="37"/>
      <c r="C108" s="194" t="s">
        <v>213</v>
      </c>
      <c r="D108" s="194" t="s">
        <v>113</v>
      </c>
      <c r="E108" s="195" t="s">
        <v>214</v>
      </c>
      <c r="F108" s="196" t="s">
        <v>215</v>
      </c>
      <c r="G108" s="197" t="s">
        <v>160</v>
      </c>
      <c r="H108" s="198">
        <v>200</v>
      </c>
      <c r="I108" s="199"/>
      <c r="J108" s="200">
        <f>ROUND(I108*H108,2)</f>
        <v>0</v>
      </c>
      <c r="K108" s="196" t="s">
        <v>117</v>
      </c>
      <c r="L108" s="42"/>
      <c r="M108" s="217" t="s">
        <v>19</v>
      </c>
      <c r="N108" s="218" t="s">
        <v>44</v>
      </c>
      <c r="O108" s="219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118</v>
      </c>
      <c r="AT108" s="205" t="s">
        <v>113</v>
      </c>
      <c r="AU108" s="205" t="s">
        <v>78</v>
      </c>
      <c r="AY108" s="15" t="s">
        <v>112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78</v>
      </c>
      <c r="BK108" s="206">
        <f>ROUND(I108*H108,2)</f>
        <v>0</v>
      </c>
      <c r="BL108" s="15" t="s">
        <v>118</v>
      </c>
      <c r="BM108" s="205" t="s">
        <v>216</v>
      </c>
    </row>
    <row r="109" s="2" customFormat="1" ht="6.96" customHeight="1">
      <c r="A109" s="36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42"/>
      <c r="M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</sheetData>
  <sheetProtection sheet="1" autoFilter="0" formatColumns="0" formatRows="0" objects="1" scenarios="1" spinCount="100000" saltValue="u+l91wmOhgfuDkVmzn0vR6nR4dxITnR8rjxfHQQCQzfmGFKWu7uzsSKoUFSHlZ6sHhgtEgMknfZC3JlkK9aIzQ==" hashValue="CsWy6+aLK6N6H2TLmh6GxXCAgrGpXd5EXFgAINbk0vMw2uh1ZyiOCwoufrDRaknc3pWZkfO5iOtI5SGV4o1CHA==" algorithmName="SHA-512" password="CC35"/>
  <autoFilter ref="C79:K10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Revize a technické prohlídky určeného technického zařízení SEE 2023 - 2024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217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27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30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ROUND((SUM(BE80:BE85)),  2)</f>
        <v>0</v>
      </c>
      <c r="G33" s="36"/>
      <c r="H33" s="36"/>
      <c r="I33" s="146">
        <v>0.20999999999999999</v>
      </c>
      <c r="J33" s="145">
        <f>ROUND(((SUM(BE80:BE85))*I33),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ROUND((SUM(BF80:BF85)),  2)</f>
        <v>0</v>
      </c>
      <c r="G34" s="36"/>
      <c r="H34" s="36"/>
      <c r="I34" s="146">
        <v>0.14999999999999999</v>
      </c>
      <c r="J34" s="145">
        <f>ROUND(((SUM(BF80:BF85))*I34),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ROUND((SUM(BG80:BG85)),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ROUND((SUM(BH80:BH85)),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ROUND((SUM(BI80:BI85)),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Revize a technické prohlídky určeného technického zařízení SEE 2023 - 2024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2 - VON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3. 10. 2023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SŽ, s.o. Přednosta SEE Praha</v>
      </c>
      <c r="G54" s="38"/>
      <c r="H54" s="38"/>
      <c r="I54" s="30" t="s">
        <v>33</v>
      </c>
      <c r="J54" s="34" t="str">
        <f>E21</f>
        <v>SŽ, s.o. SEE Praha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SŽ, s.o. SEE Praha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218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96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Revize a technické prohlídky určeného technického zařízení SEE 2023 - 2024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89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2 - VON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 xml:space="preserve"> </v>
      </c>
      <c r="G74" s="38"/>
      <c r="H74" s="38"/>
      <c r="I74" s="30" t="s">
        <v>23</v>
      </c>
      <c r="J74" s="70" t="str">
        <f>IF(J12="","",J12)</f>
        <v>3. 10. 2023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SŽ, s.o. Přednosta SEE Praha</v>
      </c>
      <c r="G76" s="38"/>
      <c r="H76" s="38"/>
      <c r="I76" s="30" t="s">
        <v>33</v>
      </c>
      <c r="J76" s="34" t="str">
        <f>E21</f>
        <v>SŽ, s.o. SEE Praha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>SŽ, s.o. SEE Praha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97</v>
      </c>
      <c r="D79" s="172" t="s">
        <v>58</v>
      </c>
      <c r="E79" s="172" t="s">
        <v>54</v>
      </c>
      <c r="F79" s="172" t="s">
        <v>55</v>
      </c>
      <c r="G79" s="172" t="s">
        <v>98</v>
      </c>
      <c r="H79" s="172" t="s">
        <v>99</v>
      </c>
      <c r="I79" s="172" t="s">
        <v>100</v>
      </c>
      <c r="J79" s="172" t="s">
        <v>93</v>
      </c>
      <c r="K79" s="173" t="s">
        <v>101</v>
      </c>
      <c r="L79" s="174"/>
      <c r="M79" s="90" t="s">
        <v>19</v>
      </c>
      <c r="N79" s="91" t="s">
        <v>43</v>
      </c>
      <c r="O79" s="91" t="s">
        <v>102</v>
      </c>
      <c r="P79" s="91" t="s">
        <v>103</v>
      </c>
      <c r="Q79" s="91" t="s">
        <v>104</v>
      </c>
      <c r="R79" s="91" t="s">
        <v>105</v>
      </c>
      <c r="S79" s="91" t="s">
        <v>106</v>
      </c>
      <c r="T79" s="92" t="s">
        <v>107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108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94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72</v>
      </c>
      <c r="E81" s="183" t="s">
        <v>86</v>
      </c>
      <c r="F81" s="183" t="s">
        <v>219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SUM(P82:P85)</f>
        <v>0</v>
      </c>
      <c r="Q81" s="188"/>
      <c r="R81" s="189">
        <f>SUM(R82:R85)</f>
        <v>0</v>
      </c>
      <c r="S81" s="188"/>
      <c r="T81" s="190">
        <f>SUM(T82:T85)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127</v>
      </c>
      <c r="AT81" s="192" t="s">
        <v>72</v>
      </c>
      <c r="AU81" s="192" t="s">
        <v>73</v>
      </c>
      <c r="AY81" s="191" t="s">
        <v>112</v>
      </c>
      <c r="BK81" s="193">
        <f>SUM(BK82:BK85)</f>
        <v>0</v>
      </c>
    </row>
    <row r="82" s="2" customFormat="1" ht="16.5" customHeight="1">
      <c r="A82" s="36"/>
      <c r="B82" s="37"/>
      <c r="C82" s="194" t="s">
        <v>78</v>
      </c>
      <c r="D82" s="194" t="s">
        <v>113</v>
      </c>
      <c r="E82" s="195" t="s">
        <v>220</v>
      </c>
      <c r="F82" s="196" t="s">
        <v>221</v>
      </c>
      <c r="G82" s="197" t="s">
        <v>222</v>
      </c>
      <c r="H82" s="222"/>
      <c r="I82" s="199"/>
      <c r="J82" s="200">
        <f>ROUND(I82*H82,2)</f>
        <v>0</v>
      </c>
      <c r="K82" s="196" t="s">
        <v>117</v>
      </c>
      <c r="L82" s="42"/>
      <c r="M82" s="201" t="s">
        <v>19</v>
      </c>
      <c r="N82" s="202" t="s">
        <v>44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111</v>
      </c>
      <c r="AT82" s="205" t="s">
        <v>113</v>
      </c>
      <c r="AU82" s="205" t="s">
        <v>78</v>
      </c>
      <c r="AY82" s="15" t="s">
        <v>112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78</v>
      </c>
      <c r="BK82" s="206">
        <f>ROUND(I82*H82,2)</f>
        <v>0</v>
      </c>
      <c r="BL82" s="15" t="s">
        <v>111</v>
      </c>
      <c r="BM82" s="205" t="s">
        <v>223</v>
      </c>
    </row>
    <row r="83" s="2" customFormat="1" ht="24.15" customHeight="1">
      <c r="A83" s="36"/>
      <c r="B83" s="37"/>
      <c r="C83" s="194" t="s">
        <v>82</v>
      </c>
      <c r="D83" s="194" t="s">
        <v>113</v>
      </c>
      <c r="E83" s="195" t="s">
        <v>224</v>
      </c>
      <c r="F83" s="196" t="s">
        <v>225</v>
      </c>
      <c r="G83" s="197" t="s">
        <v>222</v>
      </c>
      <c r="H83" s="222"/>
      <c r="I83" s="199"/>
      <c r="J83" s="200">
        <f>ROUND(I83*H83,2)</f>
        <v>0</v>
      </c>
      <c r="K83" s="196" t="s">
        <v>117</v>
      </c>
      <c r="L83" s="42"/>
      <c r="M83" s="201" t="s">
        <v>19</v>
      </c>
      <c r="N83" s="202" t="s">
        <v>44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111</v>
      </c>
      <c r="AT83" s="205" t="s">
        <v>113</v>
      </c>
      <c r="AU83" s="205" t="s">
        <v>78</v>
      </c>
      <c r="AY83" s="15" t="s">
        <v>112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78</v>
      </c>
      <c r="BK83" s="206">
        <f>ROUND(I83*H83,2)</f>
        <v>0</v>
      </c>
      <c r="BL83" s="15" t="s">
        <v>111</v>
      </c>
      <c r="BM83" s="205" t="s">
        <v>226</v>
      </c>
    </row>
    <row r="84" s="2" customFormat="1" ht="24.15" customHeight="1">
      <c r="A84" s="36"/>
      <c r="B84" s="37"/>
      <c r="C84" s="194" t="s">
        <v>85</v>
      </c>
      <c r="D84" s="194" t="s">
        <v>113</v>
      </c>
      <c r="E84" s="195" t="s">
        <v>227</v>
      </c>
      <c r="F84" s="196" t="s">
        <v>228</v>
      </c>
      <c r="G84" s="197" t="s">
        <v>222</v>
      </c>
      <c r="H84" s="222"/>
      <c r="I84" s="199"/>
      <c r="J84" s="200">
        <f>ROUND(I84*H84,2)</f>
        <v>0</v>
      </c>
      <c r="K84" s="196" t="s">
        <v>117</v>
      </c>
      <c r="L84" s="42"/>
      <c r="M84" s="201" t="s">
        <v>19</v>
      </c>
      <c r="N84" s="202" t="s">
        <v>44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111</v>
      </c>
      <c r="AT84" s="205" t="s">
        <v>113</v>
      </c>
      <c r="AU84" s="205" t="s">
        <v>78</v>
      </c>
      <c r="AY84" s="15" t="s">
        <v>112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78</v>
      </c>
      <c r="BK84" s="206">
        <f>ROUND(I84*H84,2)</f>
        <v>0</v>
      </c>
      <c r="BL84" s="15" t="s">
        <v>111</v>
      </c>
      <c r="BM84" s="205" t="s">
        <v>229</v>
      </c>
    </row>
    <row r="85" s="2" customFormat="1" ht="24.15" customHeight="1">
      <c r="A85" s="36"/>
      <c r="B85" s="37"/>
      <c r="C85" s="194" t="s">
        <v>111</v>
      </c>
      <c r="D85" s="194" t="s">
        <v>113</v>
      </c>
      <c r="E85" s="195" t="s">
        <v>230</v>
      </c>
      <c r="F85" s="196" t="s">
        <v>231</v>
      </c>
      <c r="G85" s="197" t="s">
        <v>222</v>
      </c>
      <c r="H85" s="222"/>
      <c r="I85" s="199"/>
      <c r="J85" s="200">
        <f>ROUND(I85*H85,2)</f>
        <v>0</v>
      </c>
      <c r="K85" s="196" t="s">
        <v>117</v>
      </c>
      <c r="L85" s="42"/>
      <c r="M85" s="217" t="s">
        <v>19</v>
      </c>
      <c r="N85" s="218" t="s">
        <v>44</v>
      </c>
      <c r="O85" s="219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111</v>
      </c>
      <c r="AT85" s="205" t="s">
        <v>113</v>
      </c>
      <c r="AU85" s="205" t="s">
        <v>78</v>
      </c>
      <c r="AY85" s="15" t="s">
        <v>112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78</v>
      </c>
      <c r="BK85" s="206">
        <f>ROUND(I85*H85,2)</f>
        <v>0</v>
      </c>
      <c r="BL85" s="15" t="s">
        <v>111</v>
      </c>
      <c r="BM85" s="205" t="s">
        <v>232</v>
      </c>
    </row>
    <row r="86" s="2" customFormat="1" ht="6.96" customHeight="1">
      <c r="A86" s="36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42"/>
      <c r="M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</sheetData>
  <sheetProtection sheet="1" autoFilter="0" formatColumns="0" formatRows="0" objects="1" scenarios="1" spinCount="100000" saltValue="a6H+LDzNbcFX7ZLqn+92EuydpZfhYFpyxt87+DtPy5xgT2Bvau14bpfM3oGuXyutzfaREz8ZqsfH38lkycTyIg==" hashValue="1jsuKNYOz9z2OE4GH4D152e8HJezWEDeO3YSQ2+05Rv3OfkA+7xdMg8qWnzFvyCaT7gGr2SnxeJOenn/y6jIbA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Revize a technické prohlídky určeného technického zařízení SEE 2023 - 2024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233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27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30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ROUND((SUM(BE82:BE89)),  2)</f>
        <v>0</v>
      </c>
      <c r="G33" s="36"/>
      <c r="H33" s="36"/>
      <c r="I33" s="146">
        <v>0.20999999999999999</v>
      </c>
      <c r="J33" s="145">
        <f>ROUND(((SUM(BE82:BE89))*I33),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ROUND((SUM(BF82:BF89)),  2)</f>
        <v>0</v>
      </c>
      <c r="G34" s="36"/>
      <c r="H34" s="36"/>
      <c r="I34" s="146">
        <v>0.14999999999999999</v>
      </c>
      <c r="J34" s="145">
        <f>ROUND(((SUM(BF82:BF89))*I34),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ROUND((SUM(BG82:BG89)),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ROUND((SUM(BH82:BH89)),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ROUND((SUM(BI82:BI89)),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Revize a technické prohlídky určeného technického zařízení SEE 2023 - 2024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3 -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3. 10. 2023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SŽ, s.o. Přednosta SEE Praha</v>
      </c>
      <c r="G54" s="38"/>
      <c r="H54" s="38"/>
      <c r="I54" s="30" t="s">
        <v>33</v>
      </c>
      <c r="J54" s="34" t="str">
        <f>E21</f>
        <v>SŽ, s.o. SEE Praha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SŽ, s.o. SEE Praha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218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3"/>
      <c r="C61" s="224"/>
      <c r="D61" s="225" t="s">
        <v>234</v>
      </c>
      <c r="E61" s="226"/>
      <c r="F61" s="226"/>
      <c r="G61" s="226"/>
      <c r="H61" s="226"/>
      <c r="I61" s="226"/>
      <c r="J61" s="227">
        <f>J84</f>
        <v>0</v>
      </c>
      <c r="K61" s="224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3"/>
      <c r="C62" s="224"/>
      <c r="D62" s="225" t="s">
        <v>235</v>
      </c>
      <c r="E62" s="226"/>
      <c r="F62" s="226"/>
      <c r="G62" s="226"/>
      <c r="H62" s="226"/>
      <c r="I62" s="226"/>
      <c r="J62" s="227">
        <f>J87</f>
        <v>0</v>
      </c>
      <c r="K62" s="224"/>
      <c r="L62" s="22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Revize a technické prohlídky určeného technického zařízení SEE 2023 - 2024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89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3 - VRN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 xml:space="preserve"> </v>
      </c>
      <c r="G76" s="38"/>
      <c r="H76" s="38"/>
      <c r="I76" s="30" t="s">
        <v>23</v>
      </c>
      <c r="J76" s="70" t="str">
        <f>IF(J12="","",J12)</f>
        <v>3. 10. 2023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SŽ, s.o. Přednosta SEE Praha</v>
      </c>
      <c r="G78" s="38"/>
      <c r="H78" s="38"/>
      <c r="I78" s="30" t="s">
        <v>33</v>
      </c>
      <c r="J78" s="34" t="str">
        <f>E21</f>
        <v>SŽ, s.o. SEE Praha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8"/>
      <c r="E79" s="38"/>
      <c r="F79" s="25" t="str">
        <f>IF(E18="","",E18)</f>
        <v>Vyplň údaj</v>
      </c>
      <c r="G79" s="38"/>
      <c r="H79" s="38"/>
      <c r="I79" s="30" t="s">
        <v>36</v>
      </c>
      <c r="J79" s="34" t="str">
        <f>E24</f>
        <v>SŽ, s.o. SEE Praha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0" customFormat="1" ht="29.28" customHeight="1">
      <c r="A81" s="169"/>
      <c r="B81" s="170"/>
      <c r="C81" s="171" t="s">
        <v>97</v>
      </c>
      <c r="D81" s="172" t="s">
        <v>58</v>
      </c>
      <c r="E81" s="172" t="s">
        <v>54</v>
      </c>
      <c r="F81" s="172" t="s">
        <v>55</v>
      </c>
      <c r="G81" s="172" t="s">
        <v>98</v>
      </c>
      <c r="H81" s="172" t="s">
        <v>99</v>
      </c>
      <c r="I81" s="172" t="s">
        <v>100</v>
      </c>
      <c r="J81" s="172" t="s">
        <v>93</v>
      </c>
      <c r="K81" s="173" t="s">
        <v>101</v>
      </c>
      <c r="L81" s="174"/>
      <c r="M81" s="90" t="s">
        <v>19</v>
      </c>
      <c r="N81" s="91" t="s">
        <v>43</v>
      </c>
      <c r="O81" s="91" t="s">
        <v>102</v>
      </c>
      <c r="P81" s="91" t="s">
        <v>103</v>
      </c>
      <c r="Q81" s="91" t="s">
        <v>104</v>
      </c>
      <c r="R81" s="91" t="s">
        <v>105</v>
      </c>
      <c r="S81" s="91" t="s">
        <v>106</v>
      </c>
      <c r="T81" s="92" t="s">
        <v>107</v>
      </c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="2" customFormat="1" ht="22.8" customHeight="1">
      <c r="A82" s="36"/>
      <c r="B82" s="37"/>
      <c r="C82" s="97" t="s">
        <v>108</v>
      </c>
      <c r="D82" s="38"/>
      <c r="E82" s="38"/>
      <c r="F82" s="38"/>
      <c r="G82" s="38"/>
      <c r="H82" s="38"/>
      <c r="I82" s="38"/>
      <c r="J82" s="175">
        <f>BK82</f>
        <v>0</v>
      </c>
      <c r="K82" s="38"/>
      <c r="L82" s="42"/>
      <c r="M82" s="93"/>
      <c r="N82" s="176"/>
      <c r="O82" s="94"/>
      <c r="P82" s="177">
        <f>P83</f>
        <v>0</v>
      </c>
      <c r="Q82" s="94"/>
      <c r="R82" s="177">
        <f>R83</f>
        <v>0</v>
      </c>
      <c r="S82" s="94"/>
      <c r="T82" s="17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94</v>
      </c>
      <c r="BK82" s="179">
        <f>BK83</f>
        <v>0</v>
      </c>
    </row>
    <row r="83" s="11" customFormat="1" ht="25.92" customHeight="1">
      <c r="A83" s="11"/>
      <c r="B83" s="180"/>
      <c r="C83" s="181"/>
      <c r="D83" s="182" t="s">
        <v>72</v>
      </c>
      <c r="E83" s="183" t="s">
        <v>86</v>
      </c>
      <c r="F83" s="183" t="s">
        <v>219</v>
      </c>
      <c r="G83" s="181"/>
      <c r="H83" s="181"/>
      <c r="I83" s="184"/>
      <c r="J83" s="185">
        <f>BK83</f>
        <v>0</v>
      </c>
      <c r="K83" s="181"/>
      <c r="L83" s="186"/>
      <c r="M83" s="187"/>
      <c r="N83" s="188"/>
      <c r="O83" s="188"/>
      <c r="P83" s="189">
        <f>P84+P87</f>
        <v>0</v>
      </c>
      <c r="Q83" s="188"/>
      <c r="R83" s="189">
        <f>R84+R87</f>
        <v>0</v>
      </c>
      <c r="S83" s="188"/>
      <c r="T83" s="190">
        <f>T84+T87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1" t="s">
        <v>127</v>
      </c>
      <c r="AT83" s="192" t="s">
        <v>72</v>
      </c>
      <c r="AU83" s="192" t="s">
        <v>73</v>
      </c>
      <c r="AY83" s="191" t="s">
        <v>112</v>
      </c>
      <c r="BK83" s="193">
        <f>BK84+BK87</f>
        <v>0</v>
      </c>
    </row>
    <row r="84" s="11" customFormat="1" ht="22.8" customHeight="1">
      <c r="A84" s="11"/>
      <c r="B84" s="180"/>
      <c r="C84" s="181"/>
      <c r="D84" s="182" t="s">
        <v>72</v>
      </c>
      <c r="E84" s="229" t="s">
        <v>236</v>
      </c>
      <c r="F84" s="229" t="s">
        <v>237</v>
      </c>
      <c r="G84" s="181"/>
      <c r="H84" s="181"/>
      <c r="I84" s="184"/>
      <c r="J84" s="230">
        <f>BK84</f>
        <v>0</v>
      </c>
      <c r="K84" s="181"/>
      <c r="L84" s="186"/>
      <c r="M84" s="187"/>
      <c r="N84" s="188"/>
      <c r="O84" s="188"/>
      <c r="P84" s="189">
        <f>SUM(P85:P86)</f>
        <v>0</v>
      </c>
      <c r="Q84" s="188"/>
      <c r="R84" s="189">
        <f>SUM(R85:R86)</f>
        <v>0</v>
      </c>
      <c r="S84" s="188"/>
      <c r="T84" s="190">
        <f>SUM(T85:T86)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1" t="s">
        <v>127</v>
      </c>
      <c r="AT84" s="192" t="s">
        <v>72</v>
      </c>
      <c r="AU84" s="192" t="s">
        <v>78</v>
      </c>
      <c r="AY84" s="191" t="s">
        <v>112</v>
      </c>
      <c r="BK84" s="193">
        <f>SUM(BK85:BK86)</f>
        <v>0</v>
      </c>
    </row>
    <row r="85" s="2" customFormat="1" ht="16.5" customHeight="1">
      <c r="A85" s="36"/>
      <c r="B85" s="37"/>
      <c r="C85" s="194" t="s">
        <v>78</v>
      </c>
      <c r="D85" s="194" t="s">
        <v>113</v>
      </c>
      <c r="E85" s="195" t="s">
        <v>238</v>
      </c>
      <c r="F85" s="196" t="s">
        <v>239</v>
      </c>
      <c r="G85" s="197" t="s">
        <v>240</v>
      </c>
      <c r="H85" s="198">
        <v>0.01</v>
      </c>
      <c r="I85" s="199"/>
      <c r="J85" s="200">
        <f>ROUND(I85*H85,2)</f>
        <v>0</v>
      </c>
      <c r="K85" s="196" t="s">
        <v>241</v>
      </c>
      <c r="L85" s="42"/>
      <c r="M85" s="201" t="s">
        <v>19</v>
      </c>
      <c r="N85" s="202" t="s">
        <v>44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242</v>
      </c>
      <c r="AT85" s="205" t="s">
        <v>113</v>
      </c>
      <c r="AU85" s="205" t="s">
        <v>82</v>
      </c>
      <c r="AY85" s="15" t="s">
        <v>112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78</v>
      </c>
      <c r="BK85" s="206">
        <f>ROUND(I85*H85,2)</f>
        <v>0</v>
      </c>
      <c r="BL85" s="15" t="s">
        <v>242</v>
      </c>
      <c r="BM85" s="205" t="s">
        <v>243</v>
      </c>
    </row>
    <row r="86" s="2" customFormat="1">
      <c r="A86" s="36"/>
      <c r="B86" s="37"/>
      <c r="C86" s="38"/>
      <c r="D86" s="231" t="s">
        <v>244</v>
      </c>
      <c r="E86" s="38"/>
      <c r="F86" s="232" t="s">
        <v>245</v>
      </c>
      <c r="G86" s="38"/>
      <c r="H86" s="38"/>
      <c r="I86" s="233"/>
      <c r="J86" s="38"/>
      <c r="K86" s="38"/>
      <c r="L86" s="42"/>
      <c r="M86" s="234"/>
      <c r="N86" s="235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244</v>
      </c>
      <c r="AU86" s="15" t="s">
        <v>82</v>
      </c>
    </row>
    <row r="87" s="11" customFormat="1" ht="22.8" customHeight="1">
      <c r="A87" s="11"/>
      <c r="B87" s="180"/>
      <c r="C87" s="181"/>
      <c r="D87" s="182" t="s">
        <v>72</v>
      </c>
      <c r="E87" s="229" t="s">
        <v>246</v>
      </c>
      <c r="F87" s="229" t="s">
        <v>247</v>
      </c>
      <c r="G87" s="181"/>
      <c r="H87" s="181"/>
      <c r="I87" s="184"/>
      <c r="J87" s="230">
        <f>BK87</f>
        <v>0</v>
      </c>
      <c r="K87" s="181"/>
      <c r="L87" s="186"/>
      <c r="M87" s="187"/>
      <c r="N87" s="188"/>
      <c r="O87" s="188"/>
      <c r="P87" s="189">
        <f>SUM(P88:P89)</f>
        <v>0</v>
      </c>
      <c r="Q87" s="188"/>
      <c r="R87" s="189">
        <f>SUM(R88:R89)</f>
        <v>0</v>
      </c>
      <c r="S87" s="188"/>
      <c r="T87" s="190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1" t="s">
        <v>127</v>
      </c>
      <c r="AT87" s="192" t="s">
        <v>72</v>
      </c>
      <c r="AU87" s="192" t="s">
        <v>78</v>
      </c>
      <c r="AY87" s="191" t="s">
        <v>112</v>
      </c>
      <c r="BK87" s="193">
        <f>SUM(BK88:BK89)</f>
        <v>0</v>
      </c>
    </row>
    <row r="88" s="2" customFormat="1" ht="16.5" customHeight="1">
      <c r="A88" s="36"/>
      <c r="B88" s="37"/>
      <c r="C88" s="194" t="s">
        <v>82</v>
      </c>
      <c r="D88" s="194" t="s">
        <v>113</v>
      </c>
      <c r="E88" s="195" t="s">
        <v>248</v>
      </c>
      <c r="F88" s="196" t="s">
        <v>249</v>
      </c>
      <c r="G88" s="197" t="s">
        <v>240</v>
      </c>
      <c r="H88" s="198">
        <v>0.01</v>
      </c>
      <c r="I88" s="199"/>
      <c r="J88" s="200">
        <f>ROUND(I88*H88,2)</f>
        <v>0</v>
      </c>
      <c r="K88" s="196" t="s">
        <v>241</v>
      </c>
      <c r="L88" s="42"/>
      <c r="M88" s="201" t="s">
        <v>19</v>
      </c>
      <c r="N88" s="202" t="s">
        <v>44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242</v>
      </c>
      <c r="AT88" s="205" t="s">
        <v>113</v>
      </c>
      <c r="AU88" s="205" t="s">
        <v>82</v>
      </c>
      <c r="AY88" s="15" t="s">
        <v>112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78</v>
      </c>
      <c r="BK88" s="206">
        <f>ROUND(I88*H88,2)</f>
        <v>0</v>
      </c>
      <c r="BL88" s="15" t="s">
        <v>242</v>
      </c>
      <c r="BM88" s="205" t="s">
        <v>250</v>
      </c>
    </row>
    <row r="89" s="2" customFormat="1">
      <c r="A89" s="36"/>
      <c r="B89" s="37"/>
      <c r="C89" s="38"/>
      <c r="D89" s="231" t="s">
        <v>244</v>
      </c>
      <c r="E89" s="38"/>
      <c r="F89" s="232" t="s">
        <v>251</v>
      </c>
      <c r="G89" s="38"/>
      <c r="H89" s="38"/>
      <c r="I89" s="233"/>
      <c r="J89" s="38"/>
      <c r="K89" s="38"/>
      <c r="L89" s="42"/>
      <c r="M89" s="236"/>
      <c r="N89" s="237"/>
      <c r="O89" s="219"/>
      <c r="P89" s="219"/>
      <c r="Q89" s="219"/>
      <c r="R89" s="219"/>
      <c r="S89" s="219"/>
      <c r="T89" s="238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244</v>
      </c>
      <c r="AU89" s="15" t="s">
        <v>82</v>
      </c>
    </row>
    <row r="90" s="2" customFormat="1" ht="6.96" customHeight="1">
      <c r="A90" s="36"/>
      <c r="B90" s="57"/>
      <c r="C90" s="58"/>
      <c r="D90" s="58"/>
      <c r="E90" s="58"/>
      <c r="F90" s="58"/>
      <c r="G90" s="58"/>
      <c r="H90" s="58"/>
      <c r="I90" s="58"/>
      <c r="J90" s="58"/>
      <c r="K90" s="58"/>
      <c r="L90" s="42"/>
      <c r="M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</sheetData>
  <sheetProtection sheet="1" autoFilter="0" formatColumns="0" formatRows="0" objects="1" scenarios="1" spinCount="100000" saltValue="e1prlHwCtpUJN5bb53b71RefzMyZ9A6wmRZrLIr1QRYZbNl7E1+zrNph7EwgfBwFzKnMCHZcH0Fxd+0JGRntGw==" hashValue="xfYCA51qhQv2MLfcyZNrYoziOytPyNmVHQMaTuUau7yfwZeZv0PyS8eDxsje1RCldhtnqfWXMPA3hBeG3jnn8A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2/075103000"/>
    <hyperlink ref="F89" r:id="rId2" display="https://podminky.urs.cz/item/CS_URS_2023_02/08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3" customFormat="1" ht="45" customHeight="1">
      <c r="B3" s="243"/>
      <c r="C3" s="244" t="s">
        <v>252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253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254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255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256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257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258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259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260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261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262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80</v>
      </c>
      <c r="F18" s="250" t="s">
        <v>263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264</v>
      </c>
      <c r="F19" s="250" t="s">
        <v>265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266</v>
      </c>
      <c r="F20" s="250" t="s">
        <v>267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83</v>
      </c>
      <c r="F21" s="250" t="s">
        <v>268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109</v>
      </c>
      <c r="F22" s="250" t="s">
        <v>110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269</v>
      </c>
      <c r="F23" s="250" t="s">
        <v>270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271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272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273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274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275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276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277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278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279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97</v>
      </c>
      <c r="F36" s="250"/>
      <c r="G36" s="250" t="s">
        <v>280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281</v>
      </c>
      <c r="F37" s="250"/>
      <c r="G37" s="250" t="s">
        <v>282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54</v>
      </c>
      <c r="F38" s="250"/>
      <c r="G38" s="250" t="s">
        <v>283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55</v>
      </c>
      <c r="F39" s="250"/>
      <c r="G39" s="250" t="s">
        <v>284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98</v>
      </c>
      <c r="F40" s="250"/>
      <c r="G40" s="250" t="s">
        <v>285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99</v>
      </c>
      <c r="F41" s="250"/>
      <c r="G41" s="250" t="s">
        <v>286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287</v>
      </c>
      <c r="F42" s="250"/>
      <c r="G42" s="250" t="s">
        <v>288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289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290</v>
      </c>
      <c r="F44" s="250"/>
      <c r="G44" s="250" t="s">
        <v>291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101</v>
      </c>
      <c r="F45" s="250"/>
      <c r="G45" s="250" t="s">
        <v>292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293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294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295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296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297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298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299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300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301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302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303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304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305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306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307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308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309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310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311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312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313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314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315</v>
      </c>
      <c r="D76" s="268"/>
      <c r="E76" s="268"/>
      <c r="F76" s="268" t="s">
        <v>316</v>
      </c>
      <c r="G76" s="269"/>
      <c r="H76" s="268" t="s">
        <v>55</v>
      </c>
      <c r="I76" s="268" t="s">
        <v>58</v>
      </c>
      <c r="J76" s="268" t="s">
        <v>317</v>
      </c>
      <c r="K76" s="267"/>
    </row>
    <row r="77" s="1" customFormat="1" ht="17.25" customHeight="1">
      <c r="B77" s="265"/>
      <c r="C77" s="270" t="s">
        <v>318</v>
      </c>
      <c r="D77" s="270"/>
      <c r="E77" s="270"/>
      <c r="F77" s="271" t="s">
        <v>319</v>
      </c>
      <c r="G77" s="272"/>
      <c r="H77" s="270"/>
      <c r="I77" s="270"/>
      <c r="J77" s="270" t="s">
        <v>320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54</v>
      </c>
      <c r="D79" s="275"/>
      <c r="E79" s="275"/>
      <c r="F79" s="276" t="s">
        <v>321</v>
      </c>
      <c r="G79" s="277"/>
      <c r="H79" s="253" t="s">
        <v>322</v>
      </c>
      <c r="I79" s="253" t="s">
        <v>323</v>
      </c>
      <c r="J79" s="253">
        <v>20</v>
      </c>
      <c r="K79" s="267"/>
    </row>
    <row r="80" s="1" customFormat="1" ht="15" customHeight="1">
      <c r="B80" s="265"/>
      <c r="C80" s="253" t="s">
        <v>324</v>
      </c>
      <c r="D80" s="253"/>
      <c r="E80" s="253"/>
      <c r="F80" s="276" t="s">
        <v>321</v>
      </c>
      <c r="G80" s="277"/>
      <c r="H80" s="253" t="s">
        <v>325</v>
      </c>
      <c r="I80" s="253" t="s">
        <v>323</v>
      </c>
      <c r="J80" s="253">
        <v>120</v>
      </c>
      <c r="K80" s="267"/>
    </row>
    <row r="81" s="1" customFormat="1" ht="15" customHeight="1">
      <c r="B81" s="278"/>
      <c r="C81" s="253" t="s">
        <v>326</v>
      </c>
      <c r="D81" s="253"/>
      <c r="E81" s="253"/>
      <c r="F81" s="276" t="s">
        <v>327</v>
      </c>
      <c r="G81" s="277"/>
      <c r="H81" s="253" t="s">
        <v>328</v>
      </c>
      <c r="I81" s="253" t="s">
        <v>323</v>
      </c>
      <c r="J81" s="253">
        <v>50</v>
      </c>
      <c r="K81" s="267"/>
    </row>
    <row r="82" s="1" customFormat="1" ht="15" customHeight="1">
      <c r="B82" s="278"/>
      <c r="C82" s="253" t="s">
        <v>329</v>
      </c>
      <c r="D82" s="253"/>
      <c r="E82" s="253"/>
      <c r="F82" s="276" t="s">
        <v>321</v>
      </c>
      <c r="G82" s="277"/>
      <c r="H82" s="253" t="s">
        <v>330</v>
      </c>
      <c r="I82" s="253" t="s">
        <v>331</v>
      </c>
      <c r="J82" s="253"/>
      <c r="K82" s="267"/>
    </row>
    <row r="83" s="1" customFormat="1" ht="15" customHeight="1">
      <c r="B83" s="278"/>
      <c r="C83" s="279" t="s">
        <v>332</v>
      </c>
      <c r="D83" s="279"/>
      <c r="E83" s="279"/>
      <c r="F83" s="280" t="s">
        <v>327</v>
      </c>
      <c r="G83" s="279"/>
      <c r="H83" s="279" t="s">
        <v>333</v>
      </c>
      <c r="I83" s="279" t="s">
        <v>323</v>
      </c>
      <c r="J83" s="279">
        <v>15</v>
      </c>
      <c r="K83" s="267"/>
    </row>
    <row r="84" s="1" customFormat="1" ht="15" customHeight="1">
      <c r="B84" s="278"/>
      <c r="C84" s="279" t="s">
        <v>334</v>
      </c>
      <c r="D84" s="279"/>
      <c r="E84" s="279"/>
      <c r="F84" s="280" t="s">
        <v>327</v>
      </c>
      <c r="G84" s="279"/>
      <c r="H84" s="279" t="s">
        <v>335</v>
      </c>
      <c r="I84" s="279" t="s">
        <v>323</v>
      </c>
      <c r="J84" s="279">
        <v>15</v>
      </c>
      <c r="K84" s="267"/>
    </row>
    <row r="85" s="1" customFormat="1" ht="15" customHeight="1">
      <c r="B85" s="278"/>
      <c r="C85" s="279" t="s">
        <v>336</v>
      </c>
      <c r="D85" s="279"/>
      <c r="E85" s="279"/>
      <c r="F85" s="280" t="s">
        <v>327</v>
      </c>
      <c r="G85" s="279"/>
      <c r="H85" s="279" t="s">
        <v>337</v>
      </c>
      <c r="I85" s="279" t="s">
        <v>323</v>
      </c>
      <c r="J85" s="279">
        <v>20</v>
      </c>
      <c r="K85" s="267"/>
    </row>
    <row r="86" s="1" customFormat="1" ht="15" customHeight="1">
      <c r="B86" s="278"/>
      <c r="C86" s="279" t="s">
        <v>338</v>
      </c>
      <c r="D86" s="279"/>
      <c r="E86" s="279"/>
      <c r="F86" s="280" t="s">
        <v>327</v>
      </c>
      <c r="G86" s="279"/>
      <c r="H86" s="279" t="s">
        <v>339</v>
      </c>
      <c r="I86" s="279" t="s">
        <v>323</v>
      </c>
      <c r="J86" s="279">
        <v>20</v>
      </c>
      <c r="K86" s="267"/>
    </row>
    <row r="87" s="1" customFormat="1" ht="15" customHeight="1">
      <c r="B87" s="278"/>
      <c r="C87" s="253" t="s">
        <v>340</v>
      </c>
      <c r="D87" s="253"/>
      <c r="E87" s="253"/>
      <c r="F87" s="276" t="s">
        <v>327</v>
      </c>
      <c r="G87" s="277"/>
      <c r="H87" s="253" t="s">
        <v>341</v>
      </c>
      <c r="I87" s="253" t="s">
        <v>323</v>
      </c>
      <c r="J87" s="253">
        <v>50</v>
      </c>
      <c r="K87" s="267"/>
    </row>
    <row r="88" s="1" customFormat="1" ht="15" customHeight="1">
      <c r="B88" s="278"/>
      <c r="C88" s="253" t="s">
        <v>342</v>
      </c>
      <c r="D88" s="253"/>
      <c r="E88" s="253"/>
      <c r="F88" s="276" t="s">
        <v>327</v>
      </c>
      <c r="G88" s="277"/>
      <c r="H88" s="253" t="s">
        <v>343</v>
      </c>
      <c r="I88" s="253" t="s">
        <v>323</v>
      </c>
      <c r="J88" s="253">
        <v>20</v>
      </c>
      <c r="K88" s="267"/>
    </row>
    <row r="89" s="1" customFormat="1" ht="15" customHeight="1">
      <c r="B89" s="278"/>
      <c r="C89" s="253" t="s">
        <v>344</v>
      </c>
      <c r="D89" s="253"/>
      <c r="E89" s="253"/>
      <c r="F89" s="276" t="s">
        <v>327</v>
      </c>
      <c r="G89" s="277"/>
      <c r="H89" s="253" t="s">
        <v>345</v>
      </c>
      <c r="I89" s="253" t="s">
        <v>323</v>
      </c>
      <c r="J89" s="253">
        <v>20</v>
      </c>
      <c r="K89" s="267"/>
    </row>
    <row r="90" s="1" customFormat="1" ht="15" customHeight="1">
      <c r="B90" s="278"/>
      <c r="C90" s="253" t="s">
        <v>346</v>
      </c>
      <c r="D90" s="253"/>
      <c r="E90" s="253"/>
      <c r="F90" s="276" t="s">
        <v>327</v>
      </c>
      <c r="G90" s="277"/>
      <c r="H90" s="253" t="s">
        <v>347</v>
      </c>
      <c r="I90" s="253" t="s">
        <v>323</v>
      </c>
      <c r="J90" s="253">
        <v>50</v>
      </c>
      <c r="K90" s="267"/>
    </row>
    <row r="91" s="1" customFormat="1" ht="15" customHeight="1">
      <c r="B91" s="278"/>
      <c r="C91" s="253" t="s">
        <v>348</v>
      </c>
      <c r="D91" s="253"/>
      <c r="E91" s="253"/>
      <c r="F91" s="276" t="s">
        <v>327</v>
      </c>
      <c r="G91" s="277"/>
      <c r="H91" s="253" t="s">
        <v>348</v>
      </c>
      <c r="I91" s="253" t="s">
        <v>323</v>
      </c>
      <c r="J91" s="253">
        <v>50</v>
      </c>
      <c r="K91" s="267"/>
    </row>
    <row r="92" s="1" customFormat="1" ht="15" customHeight="1">
      <c r="B92" s="278"/>
      <c r="C92" s="253" t="s">
        <v>349</v>
      </c>
      <c r="D92" s="253"/>
      <c r="E92" s="253"/>
      <c r="F92" s="276" t="s">
        <v>327</v>
      </c>
      <c r="G92" s="277"/>
      <c r="H92" s="253" t="s">
        <v>350</v>
      </c>
      <c r="I92" s="253" t="s">
        <v>323</v>
      </c>
      <c r="J92" s="253">
        <v>255</v>
      </c>
      <c r="K92" s="267"/>
    </row>
    <row r="93" s="1" customFormat="1" ht="15" customHeight="1">
      <c r="B93" s="278"/>
      <c r="C93" s="253" t="s">
        <v>351</v>
      </c>
      <c r="D93" s="253"/>
      <c r="E93" s="253"/>
      <c r="F93" s="276" t="s">
        <v>321</v>
      </c>
      <c r="G93" s="277"/>
      <c r="H93" s="253" t="s">
        <v>352</v>
      </c>
      <c r="I93" s="253" t="s">
        <v>353</v>
      </c>
      <c r="J93" s="253"/>
      <c r="K93" s="267"/>
    </row>
    <row r="94" s="1" customFormat="1" ht="15" customHeight="1">
      <c r="B94" s="278"/>
      <c r="C94" s="253" t="s">
        <v>354</v>
      </c>
      <c r="D94" s="253"/>
      <c r="E94" s="253"/>
      <c r="F94" s="276" t="s">
        <v>321</v>
      </c>
      <c r="G94" s="277"/>
      <c r="H94" s="253" t="s">
        <v>355</v>
      </c>
      <c r="I94" s="253" t="s">
        <v>356</v>
      </c>
      <c r="J94" s="253"/>
      <c r="K94" s="267"/>
    </row>
    <row r="95" s="1" customFormat="1" ht="15" customHeight="1">
      <c r="B95" s="278"/>
      <c r="C95" s="253" t="s">
        <v>357</v>
      </c>
      <c r="D95" s="253"/>
      <c r="E95" s="253"/>
      <c r="F95" s="276" t="s">
        <v>321</v>
      </c>
      <c r="G95" s="277"/>
      <c r="H95" s="253" t="s">
        <v>357</v>
      </c>
      <c r="I95" s="253" t="s">
        <v>356</v>
      </c>
      <c r="J95" s="253"/>
      <c r="K95" s="267"/>
    </row>
    <row r="96" s="1" customFormat="1" ht="15" customHeight="1">
      <c r="B96" s="278"/>
      <c r="C96" s="253" t="s">
        <v>39</v>
      </c>
      <c r="D96" s="253"/>
      <c r="E96" s="253"/>
      <c r="F96" s="276" t="s">
        <v>321</v>
      </c>
      <c r="G96" s="277"/>
      <c r="H96" s="253" t="s">
        <v>358</v>
      </c>
      <c r="I96" s="253" t="s">
        <v>356</v>
      </c>
      <c r="J96" s="253"/>
      <c r="K96" s="267"/>
    </row>
    <row r="97" s="1" customFormat="1" ht="15" customHeight="1">
      <c r="B97" s="278"/>
      <c r="C97" s="253" t="s">
        <v>49</v>
      </c>
      <c r="D97" s="253"/>
      <c r="E97" s="253"/>
      <c r="F97" s="276" t="s">
        <v>321</v>
      </c>
      <c r="G97" s="277"/>
      <c r="H97" s="253" t="s">
        <v>359</v>
      </c>
      <c r="I97" s="253" t="s">
        <v>356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360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315</v>
      </c>
      <c r="D103" s="268"/>
      <c r="E103" s="268"/>
      <c r="F103" s="268" t="s">
        <v>316</v>
      </c>
      <c r="G103" s="269"/>
      <c r="H103" s="268" t="s">
        <v>55</v>
      </c>
      <c r="I103" s="268" t="s">
        <v>58</v>
      </c>
      <c r="J103" s="268" t="s">
        <v>317</v>
      </c>
      <c r="K103" s="267"/>
    </row>
    <row r="104" s="1" customFormat="1" ht="17.25" customHeight="1">
      <c r="B104" s="265"/>
      <c r="C104" s="270" t="s">
        <v>318</v>
      </c>
      <c r="D104" s="270"/>
      <c r="E104" s="270"/>
      <c r="F104" s="271" t="s">
        <v>319</v>
      </c>
      <c r="G104" s="272"/>
      <c r="H104" s="270"/>
      <c r="I104" s="270"/>
      <c r="J104" s="270" t="s">
        <v>320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54</v>
      </c>
      <c r="D106" s="275"/>
      <c r="E106" s="275"/>
      <c r="F106" s="276" t="s">
        <v>321</v>
      </c>
      <c r="G106" s="253"/>
      <c r="H106" s="253" t="s">
        <v>361</v>
      </c>
      <c r="I106" s="253" t="s">
        <v>323</v>
      </c>
      <c r="J106" s="253">
        <v>20</v>
      </c>
      <c r="K106" s="267"/>
    </row>
    <row r="107" s="1" customFormat="1" ht="15" customHeight="1">
      <c r="B107" s="265"/>
      <c r="C107" s="253" t="s">
        <v>324</v>
      </c>
      <c r="D107" s="253"/>
      <c r="E107" s="253"/>
      <c r="F107" s="276" t="s">
        <v>321</v>
      </c>
      <c r="G107" s="253"/>
      <c r="H107" s="253" t="s">
        <v>361</v>
      </c>
      <c r="I107" s="253" t="s">
        <v>323</v>
      </c>
      <c r="J107" s="253">
        <v>120</v>
      </c>
      <c r="K107" s="267"/>
    </row>
    <row r="108" s="1" customFormat="1" ht="15" customHeight="1">
      <c r="B108" s="278"/>
      <c r="C108" s="253" t="s">
        <v>326</v>
      </c>
      <c r="D108" s="253"/>
      <c r="E108" s="253"/>
      <c r="F108" s="276" t="s">
        <v>327</v>
      </c>
      <c r="G108" s="253"/>
      <c r="H108" s="253" t="s">
        <v>361</v>
      </c>
      <c r="I108" s="253" t="s">
        <v>323</v>
      </c>
      <c r="J108" s="253">
        <v>50</v>
      </c>
      <c r="K108" s="267"/>
    </row>
    <row r="109" s="1" customFormat="1" ht="15" customHeight="1">
      <c r="B109" s="278"/>
      <c r="C109" s="253" t="s">
        <v>329</v>
      </c>
      <c r="D109" s="253"/>
      <c r="E109" s="253"/>
      <c r="F109" s="276" t="s">
        <v>321</v>
      </c>
      <c r="G109" s="253"/>
      <c r="H109" s="253" t="s">
        <v>361</v>
      </c>
      <c r="I109" s="253" t="s">
        <v>331</v>
      </c>
      <c r="J109" s="253"/>
      <c r="K109" s="267"/>
    </row>
    <row r="110" s="1" customFormat="1" ht="15" customHeight="1">
      <c r="B110" s="278"/>
      <c r="C110" s="253" t="s">
        <v>340</v>
      </c>
      <c r="D110" s="253"/>
      <c r="E110" s="253"/>
      <c r="F110" s="276" t="s">
        <v>327</v>
      </c>
      <c r="G110" s="253"/>
      <c r="H110" s="253" t="s">
        <v>361</v>
      </c>
      <c r="I110" s="253" t="s">
        <v>323</v>
      </c>
      <c r="J110" s="253">
        <v>50</v>
      </c>
      <c r="K110" s="267"/>
    </row>
    <row r="111" s="1" customFormat="1" ht="15" customHeight="1">
      <c r="B111" s="278"/>
      <c r="C111" s="253" t="s">
        <v>348</v>
      </c>
      <c r="D111" s="253"/>
      <c r="E111" s="253"/>
      <c r="F111" s="276" t="s">
        <v>327</v>
      </c>
      <c r="G111" s="253"/>
      <c r="H111" s="253" t="s">
        <v>361</v>
      </c>
      <c r="I111" s="253" t="s">
        <v>323</v>
      </c>
      <c r="J111" s="253">
        <v>50</v>
      </c>
      <c r="K111" s="267"/>
    </row>
    <row r="112" s="1" customFormat="1" ht="15" customHeight="1">
      <c r="B112" s="278"/>
      <c r="C112" s="253" t="s">
        <v>346</v>
      </c>
      <c r="D112" s="253"/>
      <c r="E112" s="253"/>
      <c r="F112" s="276" t="s">
        <v>327</v>
      </c>
      <c r="G112" s="253"/>
      <c r="H112" s="253" t="s">
        <v>361</v>
      </c>
      <c r="I112" s="253" t="s">
        <v>323</v>
      </c>
      <c r="J112" s="253">
        <v>50</v>
      </c>
      <c r="K112" s="267"/>
    </row>
    <row r="113" s="1" customFormat="1" ht="15" customHeight="1">
      <c r="B113" s="278"/>
      <c r="C113" s="253" t="s">
        <v>54</v>
      </c>
      <c r="D113" s="253"/>
      <c r="E113" s="253"/>
      <c r="F113" s="276" t="s">
        <v>321</v>
      </c>
      <c r="G113" s="253"/>
      <c r="H113" s="253" t="s">
        <v>362</v>
      </c>
      <c r="I113" s="253" t="s">
        <v>323</v>
      </c>
      <c r="J113" s="253">
        <v>20</v>
      </c>
      <c r="K113" s="267"/>
    </row>
    <row r="114" s="1" customFormat="1" ht="15" customHeight="1">
      <c r="B114" s="278"/>
      <c r="C114" s="253" t="s">
        <v>363</v>
      </c>
      <c r="D114" s="253"/>
      <c r="E114" s="253"/>
      <c r="F114" s="276" t="s">
        <v>321</v>
      </c>
      <c r="G114" s="253"/>
      <c r="H114" s="253" t="s">
        <v>364</v>
      </c>
      <c r="I114" s="253" t="s">
        <v>323</v>
      </c>
      <c r="J114" s="253">
        <v>120</v>
      </c>
      <c r="K114" s="267"/>
    </row>
    <row r="115" s="1" customFormat="1" ht="15" customHeight="1">
      <c r="B115" s="278"/>
      <c r="C115" s="253" t="s">
        <v>39</v>
      </c>
      <c r="D115" s="253"/>
      <c r="E115" s="253"/>
      <c r="F115" s="276" t="s">
        <v>321</v>
      </c>
      <c r="G115" s="253"/>
      <c r="H115" s="253" t="s">
        <v>365</v>
      </c>
      <c r="I115" s="253" t="s">
        <v>356</v>
      </c>
      <c r="J115" s="253"/>
      <c r="K115" s="267"/>
    </row>
    <row r="116" s="1" customFormat="1" ht="15" customHeight="1">
      <c r="B116" s="278"/>
      <c r="C116" s="253" t="s">
        <v>49</v>
      </c>
      <c r="D116" s="253"/>
      <c r="E116" s="253"/>
      <c r="F116" s="276" t="s">
        <v>321</v>
      </c>
      <c r="G116" s="253"/>
      <c r="H116" s="253" t="s">
        <v>366</v>
      </c>
      <c r="I116" s="253" t="s">
        <v>356</v>
      </c>
      <c r="J116" s="253"/>
      <c r="K116" s="267"/>
    </row>
    <row r="117" s="1" customFormat="1" ht="15" customHeight="1">
      <c r="B117" s="278"/>
      <c r="C117" s="253" t="s">
        <v>58</v>
      </c>
      <c r="D117" s="253"/>
      <c r="E117" s="253"/>
      <c r="F117" s="276" t="s">
        <v>321</v>
      </c>
      <c r="G117" s="253"/>
      <c r="H117" s="253" t="s">
        <v>367</v>
      </c>
      <c r="I117" s="253" t="s">
        <v>368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369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315</v>
      </c>
      <c r="D123" s="268"/>
      <c r="E123" s="268"/>
      <c r="F123" s="268" t="s">
        <v>316</v>
      </c>
      <c r="G123" s="269"/>
      <c r="H123" s="268" t="s">
        <v>55</v>
      </c>
      <c r="I123" s="268" t="s">
        <v>58</v>
      </c>
      <c r="J123" s="268" t="s">
        <v>317</v>
      </c>
      <c r="K123" s="297"/>
    </row>
    <row r="124" s="1" customFormat="1" ht="17.25" customHeight="1">
      <c r="B124" s="296"/>
      <c r="C124" s="270" t="s">
        <v>318</v>
      </c>
      <c r="D124" s="270"/>
      <c r="E124" s="270"/>
      <c r="F124" s="271" t="s">
        <v>319</v>
      </c>
      <c r="G124" s="272"/>
      <c r="H124" s="270"/>
      <c r="I124" s="270"/>
      <c r="J124" s="270" t="s">
        <v>320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324</v>
      </c>
      <c r="D126" s="275"/>
      <c r="E126" s="275"/>
      <c r="F126" s="276" t="s">
        <v>321</v>
      </c>
      <c r="G126" s="253"/>
      <c r="H126" s="253" t="s">
        <v>361</v>
      </c>
      <c r="I126" s="253" t="s">
        <v>323</v>
      </c>
      <c r="J126" s="253">
        <v>120</v>
      </c>
      <c r="K126" s="301"/>
    </row>
    <row r="127" s="1" customFormat="1" ht="15" customHeight="1">
      <c r="B127" s="298"/>
      <c r="C127" s="253" t="s">
        <v>370</v>
      </c>
      <c r="D127" s="253"/>
      <c r="E127" s="253"/>
      <c r="F127" s="276" t="s">
        <v>321</v>
      </c>
      <c r="G127" s="253"/>
      <c r="H127" s="253" t="s">
        <v>371</v>
      </c>
      <c r="I127" s="253" t="s">
        <v>323</v>
      </c>
      <c r="J127" s="253" t="s">
        <v>372</v>
      </c>
      <c r="K127" s="301"/>
    </row>
    <row r="128" s="1" customFormat="1" ht="15" customHeight="1">
      <c r="B128" s="298"/>
      <c r="C128" s="253" t="s">
        <v>269</v>
      </c>
      <c r="D128" s="253"/>
      <c r="E128" s="253"/>
      <c r="F128" s="276" t="s">
        <v>321</v>
      </c>
      <c r="G128" s="253"/>
      <c r="H128" s="253" t="s">
        <v>373</v>
      </c>
      <c r="I128" s="253" t="s">
        <v>323</v>
      </c>
      <c r="J128" s="253" t="s">
        <v>372</v>
      </c>
      <c r="K128" s="301"/>
    </row>
    <row r="129" s="1" customFormat="1" ht="15" customHeight="1">
      <c r="B129" s="298"/>
      <c r="C129" s="253" t="s">
        <v>332</v>
      </c>
      <c r="D129" s="253"/>
      <c r="E129" s="253"/>
      <c r="F129" s="276" t="s">
        <v>327</v>
      </c>
      <c r="G129" s="253"/>
      <c r="H129" s="253" t="s">
        <v>333</v>
      </c>
      <c r="I129" s="253" t="s">
        <v>323</v>
      </c>
      <c r="J129" s="253">
        <v>15</v>
      </c>
      <c r="K129" s="301"/>
    </row>
    <row r="130" s="1" customFormat="1" ht="15" customHeight="1">
      <c r="B130" s="298"/>
      <c r="C130" s="279" t="s">
        <v>334</v>
      </c>
      <c r="D130" s="279"/>
      <c r="E130" s="279"/>
      <c r="F130" s="280" t="s">
        <v>327</v>
      </c>
      <c r="G130" s="279"/>
      <c r="H130" s="279" t="s">
        <v>335</v>
      </c>
      <c r="I130" s="279" t="s">
        <v>323</v>
      </c>
      <c r="J130" s="279">
        <v>15</v>
      </c>
      <c r="K130" s="301"/>
    </row>
    <row r="131" s="1" customFormat="1" ht="15" customHeight="1">
      <c r="B131" s="298"/>
      <c r="C131" s="279" t="s">
        <v>336</v>
      </c>
      <c r="D131" s="279"/>
      <c r="E131" s="279"/>
      <c r="F131" s="280" t="s">
        <v>327</v>
      </c>
      <c r="G131" s="279"/>
      <c r="H131" s="279" t="s">
        <v>337</v>
      </c>
      <c r="I131" s="279" t="s">
        <v>323</v>
      </c>
      <c r="J131" s="279">
        <v>20</v>
      </c>
      <c r="K131" s="301"/>
    </row>
    <row r="132" s="1" customFormat="1" ht="15" customHeight="1">
      <c r="B132" s="298"/>
      <c r="C132" s="279" t="s">
        <v>338</v>
      </c>
      <c r="D132" s="279"/>
      <c r="E132" s="279"/>
      <c r="F132" s="280" t="s">
        <v>327</v>
      </c>
      <c r="G132" s="279"/>
      <c r="H132" s="279" t="s">
        <v>339</v>
      </c>
      <c r="I132" s="279" t="s">
        <v>323</v>
      </c>
      <c r="J132" s="279">
        <v>20</v>
      </c>
      <c r="K132" s="301"/>
    </row>
    <row r="133" s="1" customFormat="1" ht="15" customHeight="1">
      <c r="B133" s="298"/>
      <c r="C133" s="253" t="s">
        <v>326</v>
      </c>
      <c r="D133" s="253"/>
      <c r="E133" s="253"/>
      <c r="F133" s="276" t="s">
        <v>327</v>
      </c>
      <c r="G133" s="253"/>
      <c r="H133" s="253" t="s">
        <v>361</v>
      </c>
      <c r="I133" s="253" t="s">
        <v>323</v>
      </c>
      <c r="J133" s="253">
        <v>50</v>
      </c>
      <c r="K133" s="301"/>
    </row>
    <row r="134" s="1" customFormat="1" ht="15" customHeight="1">
      <c r="B134" s="298"/>
      <c r="C134" s="253" t="s">
        <v>340</v>
      </c>
      <c r="D134" s="253"/>
      <c r="E134" s="253"/>
      <c r="F134" s="276" t="s">
        <v>327</v>
      </c>
      <c r="G134" s="253"/>
      <c r="H134" s="253" t="s">
        <v>361</v>
      </c>
      <c r="I134" s="253" t="s">
        <v>323</v>
      </c>
      <c r="J134" s="253">
        <v>50</v>
      </c>
      <c r="K134" s="301"/>
    </row>
    <row r="135" s="1" customFormat="1" ht="15" customHeight="1">
      <c r="B135" s="298"/>
      <c r="C135" s="253" t="s">
        <v>346</v>
      </c>
      <c r="D135" s="253"/>
      <c r="E135" s="253"/>
      <c r="F135" s="276" t="s">
        <v>327</v>
      </c>
      <c r="G135" s="253"/>
      <c r="H135" s="253" t="s">
        <v>361</v>
      </c>
      <c r="I135" s="253" t="s">
        <v>323</v>
      </c>
      <c r="J135" s="253">
        <v>50</v>
      </c>
      <c r="K135" s="301"/>
    </row>
    <row r="136" s="1" customFormat="1" ht="15" customHeight="1">
      <c r="B136" s="298"/>
      <c r="C136" s="253" t="s">
        <v>348</v>
      </c>
      <c r="D136" s="253"/>
      <c r="E136" s="253"/>
      <c r="F136" s="276" t="s">
        <v>327</v>
      </c>
      <c r="G136" s="253"/>
      <c r="H136" s="253" t="s">
        <v>361</v>
      </c>
      <c r="I136" s="253" t="s">
        <v>323</v>
      </c>
      <c r="J136" s="253">
        <v>50</v>
      </c>
      <c r="K136" s="301"/>
    </row>
    <row r="137" s="1" customFormat="1" ht="15" customHeight="1">
      <c r="B137" s="298"/>
      <c r="C137" s="253" t="s">
        <v>349</v>
      </c>
      <c r="D137" s="253"/>
      <c r="E137" s="253"/>
      <c r="F137" s="276" t="s">
        <v>327</v>
      </c>
      <c r="G137" s="253"/>
      <c r="H137" s="253" t="s">
        <v>374</v>
      </c>
      <c r="I137" s="253" t="s">
        <v>323</v>
      </c>
      <c r="J137" s="253">
        <v>255</v>
      </c>
      <c r="K137" s="301"/>
    </row>
    <row r="138" s="1" customFormat="1" ht="15" customHeight="1">
      <c r="B138" s="298"/>
      <c r="C138" s="253" t="s">
        <v>351</v>
      </c>
      <c r="D138" s="253"/>
      <c r="E138" s="253"/>
      <c r="F138" s="276" t="s">
        <v>321</v>
      </c>
      <c r="G138" s="253"/>
      <c r="H138" s="253" t="s">
        <v>375</v>
      </c>
      <c r="I138" s="253" t="s">
        <v>353</v>
      </c>
      <c r="J138" s="253"/>
      <c r="K138" s="301"/>
    </row>
    <row r="139" s="1" customFormat="1" ht="15" customHeight="1">
      <c r="B139" s="298"/>
      <c r="C139" s="253" t="s">
        <v>354</v>
      </c>
      <c r="D139" s="253"/>
      <c r="E139" s="253"/>
      <c r="F139" s="276" t="s">
        <v>321</v>
      </c>
      <c r="G139" s="253"/>
      <c r="H139" s="253" t="s">
        <v>376</v>
      </c>
      <c r="I139" s="253" t="s">
        <v>356</v>
      </c>
      <c r="J139" s="253"/>
      <c r="K139" s="301"/>
    </row>
    <row r="140" s="1" customFormat="1" ht="15" customHeight="1">
      <c r="B140" s="298"/>
      <c r="C140" s="253" t="s">
        <v>357</v>
      </c>
      <c r="D140" s="253"/>
      <c r="E140" s="253"/>
      <c r="F140" s="276" t="s">
        <v>321</v>
      </c>
      <c r="G140" s="253"/>
      <c r="H140" s="253" t="s">
        <v>357</v>
      </c>
      <c r="I140" s="253" t="s">
        <v>356</v>
      </c>
      <c r="J140" s="253"/>
      <c r="K140" s="301"/>
    </row>
    <row r="141" s="1" customFormat="1" ht="15" customHeight="1">
      <c r="B141" s="298"/>
      <c r="C141" s="253" t="s">
        <v>39</v>
      </c>
      <c r="D141" s="253"/>
      <c r="E141" s="253"/>
      <c r="F141" s="276" t="s">
        <v>321</v>
      </c>
      <c r="G141" s="253"/>
      <c r="H141" s="253" t="s">
        <v>377</v>
      </c>
      <c r="I141" s="253" t="s">
        <v>356</v>
      </c>
      <c r="J141" s="253"/>
      <c r="K141" s="301"/>
    </row>
    <row r="142" s="1" customFormat="1" ht="15" customHeight="1">
      <c r="B142" s="298"/>
      <c r="C142" s="253" t="s">
        <v>378</v>
      </c>
      <c r="D142" s="253"/>
      <c r="E142" s="253"/>
      <c r="F142" s="276" t="s">
        <v>321</v>
      </c>
      <c r="G142" s="253"/>
      <c r="H142" s="253" t="s">
        <v>379</v>
      </c>
      <c r="I142" s="253" t="s">
        <v>356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380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315</v>
      </c>
      <c r="D148" s="268"/>
      <c r="E148" s="268"/>
      <c r="F148" s="268" t="s">
        <v>316</v>
      </c>
      <c r="G148" s="269"/>
      <c r="H148" s="268" t="s">
        <v>55</v>
      </c>
      <c r="I148" s="268" t="s">
        <v>58</v>
      </c>
      <c r="J148" s="268" t="s">
        <v>317</v>
      </c>
      <c r="K148" s="267"/>
    </row>
    <row r="149" s="1" customFormat="1" ht="17.25" customHeight="1">
      <c r="B149" s="265"/>
      <c r="C149" s="270" t="s">
        <v>318</v>
      </c>
      <c r="D149" s="270"/>
      <c r="E149" s="270"/>
      <c r="F149" s="271" t="s">
        <v>319</v>
      </c>
      <c r="G149" s="272"/>
      <c r="H149" s="270"/>
      <c r="I149" s="270"/>
      <c r="J149" s="270" t="s">
        <v>320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324</v>
      </c>
      <c r="D151" s="253"/>
      <c r="E151" s="253"/>
      <c r="F151" s="306" t="s">
        <v>321</v>
      </c>
      <c r="G151" s="253"/>
      <c r="H151" s="305" t="s">
        <v>361</v>
      </c>
      <c r="I151" s="305" t="s">
        <v>323</v>
      </c>
      <c r="J151" s="305">
        <v>120</v>
      </c>
      <c r="K151" s="301"/>
    </row>
    <row r="152" s="1" customFormat="1" ht="15" customHeight="1">
      <c r="B152" s="278"/>
      <c r="C152" s="305" t="s">
        <v>370</v>
      </c>
      <c r="D152" s="253"/>
      <c r="E152" s="253"/>
      <c r="F152" s="306" t="s">
        <v>321</v>
      </c>
      <c r="G152" s="253"/>
      <c r="H152" s="305" t="s">
        <v>381</v>
      </c>
      <c r="I152" s="305" t="s">
        <v>323</v>
      </c>
      <c r="J152" s="305" t="s">
        <v>372</v>
      </c>
      <c r="K152" s="301"/>
    </row>
    <row r="153" s="1" customFormat="1" ht="15" customHeight="1">
      <c r="B153" s="278"/>
      <c r="C153" s="305" t="s">
        <v>269</v>
      </c>
      <c r="D153" s="253"/>
      <c r="E153" s="253"/>
      <c r="F153" s="306" t="s">
        <v>321</v>
      </c>
      <c r="G153" s="253"/>
      <c r="H153" s="305" t="s">
        <v>382</v>
      </c>
      <c r="I153" s="305" t="s">
        <v>323</v>
      </c>
      <c r="J153" s="305" t="s">
        <v>372</v>
      </c>
      <c r="K153" s="301"/>
    </row>
    <row r="154" s="1" customFormat="1" ht="15" customHeight="1">
      <c r="B154" s="278"/>
      <c r="C154" s="305" t="s">
        <v>326</v>
      </c>
      <c r="D154" s="253"/>
      <c r="E154" s="253"/>
      <c r="F154" s="306" t="s">
        <v>327</v>
      </c>
      <c r="G154" s="253"/>
      <c r="H154" s="305" t="s">
        <v>361</v>
      </c>
      <c r="I154" s="305" t="s">
        <v>323</v>
      </c>
      <c r="J154" s="305">
        <v>50</v>
      </c>
      <c r="K154" s="301"/>
    </row>
    <row r="155" s="1" customFormat="1" ht="15" customHeight="1">
      <c r="B155" s="278"/>
      <c r="C155" s="305" t="s">
        <v>329</v>
      </c>
      <c r="D155" s="253"/>
      <c r="E155" s="253"/>
      <c r="F155" s="306" t="s">
        <v>321</v>
      </c>
      <c r="G155" s="253"/>
      <c r="H155" s="305" t="s">
        <v>361</v>
      </c>
      <c r="I155" s="305" t="s">
        <v>331</v>
      </c>
      <c r="J155" s="305"/>
      <c r="K155" s="301"/>
    </row>
    <row r="156" s="1" customFormat="1" ht="15" customHeight="1">
      <c r="B156" s="278"/>
      <c r="C156" s="305" t="s">
        <v>340</v>
      </c>
      <c r="D156" s="253"/>
      <c r="E156" s="253"/>
      <c r="F156" s="306" t="s">
        <v>327</v>
      </c>
      <c r="G156" s="253"/>
      <c r="H156" s="305" t="s">
        <v>361</v>
      </c>
      <c r="I156" s="305" t="s">
        <v>323</v>
      </c>
      <c r="J156" s="305">
        <v>50</v>
      </c>
      <c r="K156" s="301"/>
    </row>
    <row r="157" s="1" customFormat="1" ht="15" customHeight="1">
      <c r="B157" s="278"/>
      <c r="C157" s="305" t="s">
        <v>348</v>
      </c>
      <c r="D157" s="253"/>
      <c r="E157" s="253"/>
      <c r="F157" s="306" t="s">
        <v>327</v>
      </c>
      <c r="G157" s="253"/>
      <c r="H157" s="305" t="s">
        <v>361</v>
      </c>
      <c r="I157" s="305" t="s">
        <v>323</v>
      </c>
      <c r="J157" s="305">
        <v>50</v>
      </c>
      <c r="K157" s="301"/>
    </row>
    <row r="158" s="1" customFormat="1" ht="15" customHeight="1">
      <c r="B158" s="278"/>
      <c r="C158" s="305" t="s">
        <v>346</v>
      </c>
      <c r="D158" s="253"/>
      <c r="E158" s="253"/>
      <c r="F158" s="306" t="s">
        <v>327</v>
      </c>
      <c r="G158" s="253"/>
      <c r="H158" s="305" t="s">
        <v>361</v>
      </c>
      <c r="I158" s="305" t="s">
        <v>323</v>
      </c>
      <c r="J158" s="305">
        <v>50</v>
      </c>
      <c r="K158" s="301"/>
    </row>
    <row r="159" s="1" customFormat="1" ht="15" customHeight="1">
      <c r="B159" s="278"/>
      <c r="C159" s="305" t="s">
        <v>92</v>
      </c>
      <c r="D159" s="253"/>
      <c r="E159" s="253"/>
      <c r="F159" s="306" t="s">
        <v>321</v>
      </c>
      <c r="G159" s="253"/>
      <c r="H159" s="305" t="s">
        <v>383</v>
      </c>
      <c r="I159" s="305" t="s">
        <v>323</v>
      </c>
      <c r="J159" s="305" t="s">
        <v>384</v>
      </c>
      <c r="K159" s="301"/>
    </row>
    <row r="160" s="1" customFormat="1" ht="15" customHeight="1">
      <c r="B160" s="278"/>
      <c r="C160" s="305" t="s">
        <v>385</v>
      </c>
      <c r="D160" s="253"/>
      <c r="E160" s="253"/>
      <c r="F160" s="306" t="s">
        <v>321</v>
      </c>
      <c r="G160" s="253"/>
      <c r="H160" s="305" t="s">
        <v>386</v>
      </c>
      <c r="I160" s="305" t="s">
        <v>356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387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315</v>
      </c>
      <c r="D166" s="268"/>
      <c r="E166" s="268"/>
      <c r="F166" s="268" t="s">
        <v>316</v>
      </c>
      <c r="G166" s="310"/>
      <c r="H166" s="311" t="s">
        <v>55</v>
      </c>
      <c r="I166" s="311" t="s">
        <v>58</v>
      </c>
      <c r="J166" s="268" t="s">
        <v>317</v>
      </c>
      <c r="K166" s="245"/>
    </row>
    <row r="167" s="1" customFormat="1" ht="17.25" customHeight="1">
      <c r="B167" s="246"/>
      <c r="C167" s="270" t="s">
        <v>318</v>
      </c>
      <c r="D167" s="270"/>
      <c r="E167" s="270"/>
      <c r="F167" s="271" t="s">
        <v>319</v>
      </c>
      <c r="G167" s="312"/>
      <c r="H167" s="313"/>
      <c r="I167" s="313"/>
      <c r="J167" s="270" t="s">
        <v>320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324</v>
      </c>
      <c r="D169" s="253"/>
      <c r="E169" s="253"/>
      <c r="F169" s="276" t="s">
        <v>321</v>
      </c>
      <c r="G169" s="253"/>
      <c r="H169" s="253" t="s">
        <v>361</v>
      </c>
      <c r="I169" s="253" t="s">
        <v>323</v>
      </c>
      <c r="J169" s="253">
        <v>120</v>
      </c>
      <c r="K169" s="301"/>
    </row>
    <row r="170" s="1" customFormat="1" ht="15" customHeight="1">
      <c r="B170" s="278"/>
      <c r="C170" s="253" t="s">
        <v>370</v>
      </c>
      <c r="D170" s="253"/>
      <c r="E170" s="253"/>
      <c r="F170" s="276" t="s">
        <v>321</v>
      </c>
      <c r="G170" s="253"/>
      <c r="H170" s="253" t="s">
        <v>371</v>
      </c>
      <c r="I170" s="253" t="s">
        <v>323</v>
      </c>
      <c r="J170" s="253" t="s">
        <v>372</v>
      </c>
      <c r="K170" s="301"/>
    </row>
    <row r="171" s="1" customFormat="1" ht="15" customHeight="1">
      <c r="B171" s="278"/>
      <c r="C171" s="253" t="s">
        <v>269</v>
      </c>
      <c r="D171" s="253"/>
      <c r="E171" s="253"/>
      <c r="F171" s="276" t="s">
        <v>321</v>
      </c>
      <c r="G171" s="253"/>
      <c r="H171" s="253" t="s">
        <v>388</v>
      </c>
      <c r="I171" s="253" t="s">
        <v>323</v>
      </c>
      <c r="J171" s="253" t="s">
        <v>372</v>
      </c>
      <c r="K171" s="301"/>
    </row>
    <row r="172" s="1" customFormat="1" ht="15" customHeight="1">
      <c r="B172" s="278"/>
      <c r="C172" s="253" t="s">
        <v>326</v>
      </c>
      <c r="D172" s="253"/>
      <c r="E172" s="253"/>
      <c r="F172" s="276" t="s">
        <v>327</v>
      </c>
      <c r="G172" s="253"/>
      <c r="H172" s="253" t="s">
        <v>388</v>
      </c>
      <c r="I172" s="253" t="s">
        <v>323</v>
      </c>
      <c r="J172" s="253">
        <v>50</v>
      </c>
      <c r="K172" s="301"/>
    </row>
    <row r="173" s="1" customFormat="1" ht="15" customHeight="1">
      <c r="B173" s="278"/>
      <c r="C173" s="253" t="s">
        <v>329</v>
      </c>
      <c r="D173" s="253"/>
      <c r="E173" s="253"/>
      <c r="F173" s="276" t="s">
        <v>321</v>
      </c>
      <c r="G173" s="253"/>
      <c r="H173" s="253" t="s">
        <v>388</v>
      </c>
      <c r="I173" s="253" t="s">
        <v>331</v>
      </c>
      <c r="J173" s="253"/>
      <c r="K173" s="301"/>
    </row>
    <row r="174" s="1" customFormat="1" ht="15" customHeight="1">
      <c r="B174" s="278"/>
      <c r="C174" s="253" t="s">
        <v>340</v>
      </c>
      <c r="D174" s="253"/>
      <c r="E174" s="253"/>
      <c r="F174" s="276" t="s">
        <v>327</v>
      </c>
      <c r="G174" s="253"/>
      <c r="H174" s="253" t="s">
        <v>388</v>
      </c>
      <c r="I174" s="253" t="s">
        <v>323</v>
      </c>
      <c r="J174" s="253">
        <v>50</v>
      </c>
      <c r="K174" s="301"/>
    </row>
    <row r="175" s="1" customFormat="1" ht="15" customHeight="1">
      <c r="B175" s="278"/>
      <c r="C175" s="253" t="s">
        <v>348</v>
      </c>
      <c r="D175" s="253"/>
      <c r="E175" s="253"/>
      <c r="F175" s="276" t="s">
        <v>327</v>
      </c>
      <c r="G175" s="253"/>
      <c r="H175" s="253" t="s">
        <v>388</v>
      </c>
      <c r="I175" s="253" t="s">
        <v>323</v>
      </c>
      <c r="J175" s="253">
        <v>50</v>
      </c>
      <c r="K175" s="301"/>
    </row>
    <row r="176" s="1" customFormat="1" ht="15" customHeight="1">
      <c r="B176" s="278"/>
      <c r="C176" s="253" t="s">
        <v>346</v>
      </c>
      <c r="D176" s="253"/>
      <c r="E176" s="253"/>
      <c r="F176" s="276" t="s">
        <v>327</v>
      </c>
      <c r="G176" s="253"/>
      <c r="H176" s="253" t="s">
        <v>388</v>
      </c>
      <c r="I176" s="253" t="s">
        <v>323</v>
      </c>
      <c r="J176" s="253">
        <v>50</v>
      </c>
      <c r="K176" s="301"/>
    </row>
    <row r="177" s="1" customFormat="1" ht="15" customHeight="1">
      <c r="B177" s="278"/>
      <c r="C177" s="253" t="s">
        <v>97</v>
      </c>
      <c r="D177" s="253"/>
      <c r="E177" s="253"/>
      <c r="F177" s="276" t="s">
        <v>321</v>
      </c>
      <c r="G177" s="253"/>
      <c r="H177" s="253" t="s">
        <v>389</v>
      </c>
      <c r="I177" s="253" t="s">
        <v>390</v>
      </c>
      <c r="J177" s="253"/>
      <c r="K177" s="301"/>
    </row>
    <row r="178" s="1" customFormat="1" ht="15" customHeight="1">
      <c r="B178" s="278"/>
      <c r="C178" s="253" t="s">
        <v>58</v>
      </c>
      <c r="D178" s="253"/>
      <c r="E178" s="253"/>
      <c r="F178" s="276" t="s">
        <v>321</v>
      </c>
      <c r="G178" s="253"/>
      <c r="H178" s="253" t="s">
        <v>391</v>
      </c>
      <c r="I178" s="253" t="s">
        <v>392</v>
      </c>
      <c r="J178" s="253">
        <v>1</v>
      </c>
      <c r="K178" s="301"/>
    </row>
    <row r="179" s="1" customFormat="1" ht="15" customHeight="1">
      <c r="B179" s="278"/>
      <c r="C179" s="253" t="s">
        <v>54</v>
      </c>
      <c r="D179" s="253"/>
      <c r="E179" s="253"/>
      <c r="F179" s="276" t="s">
        <v>321</v>
      </c>
      <c r="G179" s="253"/>
      <c r="H179" s="253" t="s">
        <v>393</v>
      </c>
      <c r="I179" s="253" t="s">
        <v>323</v>
      </c>
      <c r="J179" s="253">
        <v>20</v>
      </c>
      <c r="K179" s="301"/>
    </row>
    <row r="180" s="1" customFormat="1" ht="15" customHeight="1">
      <c r="B180" s="278"/>
      <c r="C180" s="253" t="s">
        <v>55</v>
      </c>
      <c r="D180" s="253"/>
      <c r="E180" s="253"/>
      <c r="F180" s="276" t="s">
        <v>321</v>
      </c>
      <c r="G180" s="253"/>
      <c r="H180" s="253" t="s">
        <v>394</v>
      </c>
      <c r="I180" s="253" t="s">
        <v>323</v>
      </c>
      <c r="J180" s="253">
        <v>255</v>
      </c>
      <c r="K180" s="301"/>
    </row>
    <row r="181" s="1" customFormat="1" ht="15" customHeight="1">
      <c r="B181" s="278"/>
      <c r="C181" s="253" t="s">
        <v>98</v>
      </c>
      <c r="D181" s="253"/>
      <c r="E181" s="253"/>
      <c r="F181" s="276" t="s">
        <v>321</v>
      </c>
      <c r="G181" s="253"/>
      <c r="H181" s="253" t="s">
        <v>285</v>
      </c>
      <c r="I181" s="253" t="s">
        <v>323</v>
      </c>
      <c r="J181" s="253">
        <v>10</v>
      </c>
      <c r="K181" s="301"/>
    </row>
    <row r="182" s="1" customFormat="1" ht="15" customHeight="1">
      <c r="B182" s="278"/>
      <c r="C182" s="253" t="s">
        <v>99</v>
      </c>
      <c r="D182" s="253"/>
      <c r="E182" s="253"/>
      <c r="F182" s="276" t="s">
        <v>321</v>
      </c>
      <c r="G182" s="253"/>
      <c r="H182" s="253" t="s">
        <v>395</v>
      </c>
      <c r="I182" s="253" t="s">
        <v>356</v>
      </c>
      <c r="J182" s="253"/>
      <c r="K182" s="301"/>
    </row>
    <row r="183" s="1" customFormat="1" ht="15" customHeight="1">
      <c r="B183" s="278"/>
      <c r="C183" s="253" t="s">
        <v>396</v>
      </c>
      <c r="D183" s="253"/>
      <c r="E183" s="253"/>
      <c r="F183" s="276" t="s">
        <v>321</v>
      </c>
      <c r="G183" s="253"/>
      <c r="H183" s="253" t="s">
        <v>397</v>
      </c>
      <c r="I183" s="253" t="s">
        <v>356</v>
      </c>
      <c r="J183" s="253"/>
      <c r="K183" s="301"/>
    </row>
    <row r="184" s="1" customFormat="1" ht="15" customHeight="1">
      <c r="B184" s="278"/>
      <c r="C184" s="253" t="s">
        <v>385</v>
      </c>
      <c r="D184" s="253"/>
      <c r="E184" s="253"/>
      <c r="F184" s="276" t="s">
        <v>321</v>
      </c>
      <c r="G184" s="253"/>
      <c r="H184" s="253" t="s">
        <v>398</v>
      </c>
      <c r="I184" s="253" t="s">
        <v>356</v>
      </c>
      <c r="J184" s="253"/>
      <c r="K184" s="301"/>
    </row>
    <row r="185" s="1" customFormat="1" ht="15" customHeight="1">
      <c r="B185" s="278"/>
      <c r="C185" s="253" t="s">
        <v>101</v>
      </c>
      <c r="D185" s="253"/>
      <c r="E185" s="253"/>
      <c r="F185" s="276" t="s">
        <v>327</v>
      </c>
      <c r="G185" s="253"/>
      <c r="H185" s="253" t="s">
        <v>399</v>
      </c>
      <c r="I185" s="253" t="s">
        <v>323</v>
      </c>
      <c r="J185" s="253">
        <v>50</v>
      </c>
      <c r="K185" s="301"/>
    </row>
    <row r="186" s="1" customFormat="1" ht="15" customHeight="1">
      <c r="B186" s="278"/>
      <c r="C186" s="253" t="s">
        <v>400</v>
      </c>
      <c r="D186" s="253"/>
      <c r="E186" s="253"/>
      <c r="F186" s="276" t="s">
        <v>327</v>
      </c>
      <c r="G186" s="253"/>
      <c r="H186" s="253" t="s">
        <v>401</v>
      </c>
      <c r="I186" s="253" t="s">
        <v>402</v>
      </c>
      <c r="J186" s="253"/>
      <c r="K186" s="301"/>
    </row>
    <row r="187" s="1" customFormat="1" ht="15" customHeight="1">
      <c r="B187" s="278"/>
      <c r="C187" s="253" t="s">
        <v>403</v>
      </c>
      <c r="D187" s="253"/>
      <c r="E187" s="253"/>
      <c r="F187" s="276" t="s">
        <v>327</v>
      </c>
      <c r="G187" s="253"/>
      <c r="H187" s="253" t="s">
        <v>404</v>
      </c>
      <c r="I187" s="253" t="s">
        <v>402</v>
      </c>
      <c r="J187" s="253"/>
      <c r="K187" s="301"/>
    </row>
    <row r="188" s="1" customFormat="1" ht="15" customHeight="1">
      <c r="B188" s="278"/>
      <c r="C188" s="253" t="s">
        <v>405</v>
      </c>
      <c r="D188" s="253"/>
      <c r="E188" s="253"/>
      <c r="F188" s="276" t="s">
        <v>327</v>
      </c>
      <c r="G188" s="253"/>
      <c r="H188" s="253" t="s">
        <v>406</v>
      </c>
      <c r="I188" s="253" t="s">
        <v>402</v>
      </c>
      <c r="J188" s="253"/>
      <c r="K188" s="301"/>
    </row>
    <row r="189" s="1" customFormat="1" ht="15" customHeight="1">
      <c r="B189" s="278"/>
      <c r="C189" s="314" t="s">
        <v>407</v>
      </c>
      <c r="D189" s="253"/>
      <c r="E189" s="253"/>
      <c r="F189" s="276" t="s">
        <v>327</v>
      </c>
      <c r="G189" s="253"/>
      <c r="H189" s="253" t="s">
        <v>408</v>
      </c>
      <c r="I189" s="253" t="s">
        <v>409</v>
      </c>
      <c r="J189" s="315" t="s">
        <v>410</v>
      </c>
      <c r="K189" s="301"/>
    </row>
    <row r="190" s="1" customFormat="1" ht="15" customHeight="1">
      <c r="B190" s="278"/>
      <c r="C190" s="314" t="s">
        <v>43</v>
      </c>
      <c r="D190" s="253"/>
      <c r="E190" s="253"/>
      <c r="F190" s="276" t="s">
        <v>321</v>
      </c>
      <c r="G190" s="253"/>
      <c r="H190" s="250" t="s">
        <v>411</v>
      </c>
      <c r="I190" s="253" t="s">
        <v>412</v>
      </c>
      <c r="J190" s="253"/>
      <c r="K190" s="301"/>
    </row>
    <row r="191" s="1" customFormat="1" ht="15" customHeight="1">
      <c r="B191" s="278"/>
      <c r="C191" s="314" t="s">
        <v>413</v>
      </c>
      <c r="D191" s="253"/>
      <c r="E191" s="253"/>
      <c r="F191" s="276" t="s">
        <v>321</v>
      </c>
      <c r="G191" s="253"/>
      <c r="H191" s="253" t="s">
        <v>414</v>
      </c>
      <c r="I191" s="253" t="s">
        <v>356</v>
      </c>
      <c r="J191" s="253"/>
      <c r="K191" s="301"/>
    </row>
    <row r="192" s="1" customFormat="1" ht="15" customHeight="1">
      <c r="B192" s="278"/>
      <c r="C192" s="314" t="s">
        <v>415</v>
      </c>
      <c r="D192" s="253"/>
      <c r="E192" s="253"/>
      <c r="F192" s="276" t="s">
        <v>321</v>
      </c>
      <c r="G192" s="253"/>
      <c r="H192" s="253" t="s">
        <v>416</v>
      </c>
      <c r="I192" s="253" t="s">
        <v>356</v>
      </c>
      <c r="J192" s="253"/>
      <c r="K192" s="301"/>
    </row>
    <row r="193" s="1" customFormat="1" ht="15" customHeight="1">
      <c r="B193" s="278"/>
      <c r="C193" s="314" t="s">
        <v>417</v>
      </c>
      <c r="D193" s="253"/>
      <c r="E193" s="253"/>
      <c r="F193" s="276" t="s">
        <v>327</v>
      </c>
      <c r="G193" s="253"/>
      <c r="H193" s="253" t="s">
        <v>418</v>
      </c>
      <c r="I193" s="253" t="s">
        <v>356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419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420</v>
      </c>
      <c r="D200" s="317"/>
      <c r="E200" s="317"/>
      <c r="F200" s="317" t="s">
        <v>421</v>
      </c>
      <c r="G200" s="318"/>
      <c r="H200" s="317" t="s">
        <v>422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412</v>
      </c>
      <c r="D202" s="253"/>
      <c r="E202" s="253"/>
      <c r="F202" s="276" t="s">
        <v>44</v>
      </c>
      <c r="G202" s="253"/>
      <c r="H202" s="253" t="s">
        <v>423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45</v>
      </c>
      <c r="G203" s="253"/>
      <c r="H203" s="253" t="s">
        <v>424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48</v>
      </c>
      <c r="G204" s="253"/>
      <c r="H204" s="253" t="s">
        <v>425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46</v>
      </c>
      <c r="G205" s="253"/>
      <c r="H205" s="253" t="s">
        <v>426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47</v>
      </c>
      <c r="G206" s="253"/>
      <c r="H206" s="253" t="s">
        <v>427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368</v>
      </c>
      <c r="D208" s="253"/>
      <c r="E208" s="253"/>
      <c r="F208" s="276" t="s">
        <v>80</v>
      </c>
      <c r="G208" s="253"/>
      <c r="H208" s="253" t="s">
        <v>428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266</v>
      </c>
      <c r="G209" s="253"/>
      <c r="H209" s="253" t="s">
        <v>267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264</v>
      </c>
      <c r="G210" s="253"/>
      <c r="H210" s="253" t="s">
        <v>429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83</v>
      </c>
      <c r="G211" s="314"/>
      <c r="H211" s="305" t="s">
        <v>268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109</v>
      </c>
      <c r="G212" s="314"/>
      <c r="H212" s="305" t="s">
        <v>430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392</v>
      </c>
      <c r="D214" s="253"/>
      <c r="E214" s="253"/>
      <c r="F214" s="276">
        <v>1</v>
      </c>
      <c r="G214" s="314"/>
      <c r="H214" s="305" t="s">
        <v>431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432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433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434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2023-10-03T09:26:27Z</dcterms:created>
  <dcterms:modified xsi:type="dcterms:W3CDTF">2023-10-03T09:26:31Z</dcterms:modified>
</cp:coreProperties>
</file>